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Digitaler Wandel\DigiFONDS\VORLAGEN\Einreichungen\"/>
    </mc:Choice>
  </mc:AlternateContent>
  <xr:revisionPtr revIDLastSave="0" documentId="13_ncr:1_{4EBD9F7B-079D-42A7-A3EB-2997D6ACEABC}" xr6:coauthVersionLast="47" xr6:coauthVersionMax="47" xr10:uidLastSave="{00000000-0000-0000-0000-000000000000}"/>
  <bookViews>
    <workbookView xWindow="-120" yWindow="-120" windowWidth="29040" windowHeight="15840" xr2:uid="{00000000-000D-0000-FFFF-FFFF00000000}"/>
  </bookViews>
  <sheets>
    <sheet name="Gesamt" sheetId="1" r:id="rId1"/>
    <sheet name="Arbeitspakete" sheetId="2" r:id="rId2"/>
    <sheet name="Personal intern" sheetId="3" r:id="rId3"/>
    <sheet name="Personal extern" sheetId="4" r:id="rId4"/>
    <sheet name="Sachkosten" sheetId="5" r:id="rId5"/>
  </sheets>
  <definedNames>
    <definedName name="_xlnm.Print_Area" localSheetId="0">Gesamt!$A$1:$D$32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0" i="2" l="1"/>
  <c r="K45" i="2"/>
  <c r="K40" i="2"/>
  <c r="K35" i="2"/>
  <c r="K30" i="2"/>
  <c r="K25" i="2"/>
  <c r="K4" i="2" s="1"/>
  <c r="K20" i="2"/>
  <c r="K15" i="2"/>
  <c r="K10" i="2"/>
  <c r="K5" i="2"/>
  <c r="D50" i="2"/>
  <c r="C50" i="2"/>
  <c r="D45" i="2"/>
  <c r="C45" i="2"/>
  <c r="D40" i="2"/>
  <c r="C40" i="2"/>
  <c r="D35" i="2"/>
  <c r="C35" i="2"/>
  <c r="D30" i="2"/>
  <c r="C30" i="2"/>
  <c r="D25" i="2"/>
  <c r="C25" i="2"/>
  <c r="D20" i="2"/>
  <c r="C20" i="2"/>
  <c r="C15" i="2"/>
  <c r="D15" i="2"/>
  <c r="C10" i="2"/>
  <c r="D10" i="2"/>
  <c r="D5" i="2"/>
  <c r="C5" i="2"/>
  <c r="D38" i="5" l="1"/>
  <c r="D19" i="5"/>
  <c r="C22" i="1" s="1"/>
  <c r="D21" i="4"/>
  <c r="E19" i="4"/>
  <c r="E18" i="4"/>
  <c r="E17" i="4"/>
  <c r="E16" i="4"/>
  <c r="E15" i="4"/>
  <c r="E14" i="4"/>
  <c r="E13" i="4"/>
  <c r="E12" i="4"/>
  <c r="E11" i="4"/>
  <c r="E10" i="4"/>
  <c r="E9" i="4"/>
  <c r="E8" i="4"/>
  <c r="H30" i="2" s="1"/>
  <c r="E7" i="4"/>
  <c r="E6" i="4"/>
  <c r="H10" i="2" s="1"/>
  <c r="E5" i="4"/>
  <c r="H5" i="2" s="1"/>
  <c r="N68" i="3"/>
  <c r="L68" i="3"/>
  <c r="D9" i="3" s="1"/>
  <c r="J68" i="3"/>
  <c r="H68" i="3"/>
  <c r="D7" i="3" s="1"/>
  <c r="F68" i="3"/>
  <c r="D6" i="3" s="1"/>
  <c r="C66" i="3"/>
  <c r="B66" i="3"/>
  <c r="C65" i="3"/>
  <c r="E52" i="2" s="1"/>
  <c r="B65" i="3"/>
  <c r="C64" i="3"/>
  <c r="B64" i="3"/>
  <c r="B63" i="3"/>
  <c r="C61" i="3"/>
  <c r="E48" i="2" s="1"/>
  <c r="B61" i="3"/>
  <c r="C60" i="3"/>
  <c r="C58" i="3" s="1"/>
  <c r="E45" i="2" s="1"/>
  <c r="B60" i="3"/>
  <c r="C59" i="3"/>
  <c r="B59" i="3"/>
  <c r="B58" i="3"/>
  <c r="C56" i="3"/>
  <c r="E43" i="2" s="1"/>
  <c r="B56" i="3"/>
  <c r="C55" i="3"/>
  <c r="C53" i="3" s="1"/>
  <c r="E40" i="2" s="1"/>
  <c r="B55" i="3"/>
  <c r="C54" i="3"/>
  <c r="B54" i="3"/>
  <c r="B53" i="3"/>
  <c r="C51" i="3"/>
  <c r="E38" i="2" s="1"/>
  <c r="B51" i="3"/>
  <c r="C50" i="3"/>
  <c r="B50" i="3"/>
  <c r="C49" i="3"/>
  <c r="B49" i="3"/>
  <c r="B48" i="3"/>
  <c r="C46" i="3"/>
  <c r="B46" i="3"/>
  <c r="C45" i="3"/>
  <c r="B45" i="3"/>
  <c r="C44" i="3"/>
  <c r="C43" i="3" s="1"/>
  <c r="E30" i="2" s="1"/>
  <c r="B44" i="3"/>
  <c r="B43" i="3"/>
  <c r="C41" i="3"/>
  <c r="B41" i="3"/>
  <c r="C40" i="3"/>
  <c r="B40" i="3"/>
  <c r="C39" i="3"/>
  <c r="E26" i="2" s="1"/>
  <c r="B39" i="3"/>
  <c r="B38" i="3"/>
  <c r="C36" i="3"/>
  <c r="B36" i="3"/>
  <c r="C35" i="3"/>
  <c r="B35" i="3"/>
  <c r="C34" i="3"/>
  <c r="B34" i="3"/>
  <c r="C33" i="3"/>
  <c r="E20" i="2" s="1"/>
  <c r="B33" i="3"/>
  <c r="C31" i="3"/>
  <c r="B31" i="3"/>
  <c r="C30" i="3"/>
  <c r="B30" i="3"/>
  <c r="C29" i="3"/>
  <c r="B29" i="3"/>
  <c r="B28" i="3"/>
  <c r="C26" i="3"/>
  <c r="B26" i="3"/>
  <c r="C25" i="3"/>
  <c r="B25" i="3"/>
  <c r="C24" i="3"/>
  <c r="C23" i="3" s="1"/>
  <c r="E10" i="2" s="1"/>
  <c r="B24" i="3"/>
  <c r="B23" i="3"/>
  <c r="C21" i="3"/>
  <c r="B21" i="3"/>
  <c r="C20" i="3"/>
  <c r="B20" i="3"/>
  <c r="C19" i="3"/>
  <c r="C18" i="3" s="1"/>
  <c r="E5" i="2" s="1"/>
  <c r="B19" i="3"/>
  <c r="B18" i="3"/>
  <c r="N16" i="3"/>
  <c r="L16" i="3"/>
  <c r="J16" i="3"/>
  <c r="H16" i="3"/>
  <c r="F16" i="3"/>
  <c r="K10" i="3"/>
  <c r="L10" i="3" s="1"/>
  <c r="I10" i="3" s="1"/>
  <c r="J10" i="3"/>
  <c r="D10" i="3"/>
  <c r="C10" i="3"/>
  <c r="N17" i="3" s="1"/>
  <c r="K9" i="3"/>
  <c r="L9" i="3" s="1"/>
  <c r="I9" i="3" s="1"/>
  <c r="J9" i="3"/>
  <c r="C9" i="3"/>
  <c r="L17" i="3" s="1"/>
  <c r="K8" i="3"/>
  <c r="L8" i="3" s="1"/>
  <c r="I8" i="3" s="1"/>
  <c r="C8" i="3" s="1"/>
  <c r="J17" i="3" s="1"/>
  <c r="J8" i="3"/>
  <c r="D8" i="3"/>
  <c r="K7" i="3"/>
  <c r="J7" i="3"/>
  <c r="L7" i="3" s="1"/>
  <c r="I7" i="3" s="1"/>
  <c r="H17" i="3" s="1"/>
  <c r="J6" i="3"/>
  <c r="K6" i="3" s="1"/>
  <c r="L6" i="3" s="1"/>
  <c r="I6" i="3" s="1"/>
  <c r="F17" i="3" s="1"/>
  <c r="E53" i="2"/>
  <c r="E51" i="2"/>
  <c r="J50" i="2"/>
  <c r="I50" i="2"/>
  <c r="H50" i="2"/>
  <c r="G50" i="2"/>
  <c r="E47" i="2"/>
  <c r="E46" i="2"/>
  <c r="J45" i="2"/>
  <c r="I45" i="2"/>
  <c r="H45" i="2"/>
  <c r="G45" i="2"/>
  <c r="E42" i="2"/>
  <c r="E41" i="2"/>
  <c r="J40" i="2"/>
  <c r="I40" i="2"/>
  <c r="H40" i="2"/>
  <c r="G40" i="2"/>
  <c r="E37" i="2"/>
  <c r="E36" i="2"/>
  <c r="J35" i="2"/>
  <c r="I35" i="2"/>
  <c r="H35" i="2"/>
  <c r="G35" i="2"/>
  <c r="E33" i="2"/>
  <c r="E32" i="2"/>
  <c r="E31" i="2"/>
  <c r="J30" i="2"/>
  <c r="I30" i="2"/>
  <c r="G30" i="2"/>
  <c r="E28" i="2"/>
  <c r="E27" i="2"/>
  <c r="J25" i="2"/>
  <c r="I25" i="2"/>
  <c r="H25" i="2"/>
  <c r="G25" i="2"/>
  <c r="E23" i="2"/>
  <c r="E22" i="2"/>
  <c r="E21" i="2"/>
  <c r="J20" i="2"/>
  <c r="I20" i="2"/>
  <c r="H20" i="2"/>
  <c r="G20" i="2"/>
  <c r="E18" i="2"/>
  <c r="E17" i="2"/>
  <c r="E16" i="2"/>
  <c r="J15" i="2"/>
  <c r="I15" i="2"/>
  <c r="H15" i="2"/>
  <c r="G15" i="2"/>
  <c r="E13" i="2"/>
  <c r="E12" i="2"/>
  <c r="E11" i="2"/>
  <c r="J10" i="2"/>
  <c r="I10" i="2"/>
  <c r="G10" i="2"/>
  <c r="E8" i="2"/>
  <c r="E7" i="2"/>
  <c r="J5" i="2"/>
  <c r="I5" i="2"/>
  <c r="G5" i="2"/>
  <c r="C23" i="1"/>
  <c r="C28" i="3" l="1"/>
  <c r="E15" i="2" s="1"/>
  <c r="C63" i="3"/>
  <c r="E50" i="2" s="1"/>
  <c r="C48" i="3"/>
  <c r="E35" i="2" s="1"/>
  <c r="C38" i="3"/>
  <c r="E25" i="2" s="1"/>
  <c r="D12" i="3"/>
  <c r="E21" i="4"/>
  <c r="C21" i="1" s="1"/>
  <c r="E6" i="2"/>
  <c r="I61" i="3"/>
  <c r="I60" i="3"/>
  <c r="I59" i="3"/>
  <c r="I41" i="3"/>
  <c r="I40" i="3"/>
  <c r="I39" i="3"/>
  <c r="I21" i="3"/>
  <c r="I20" i="3"/>
  <c r="I19" i="3"/>
  <c r="I66" i="3"/>
  <c r="I65" i="3"/>
  <c r="I64" i="3"/>
  <c r="I46" i="3"/>
  <c r="I45" i="3"/>
  <c r="I44" i="3"/>
  <c r="I26" i="3"/>
  <c r="I25" i="3"/>
  <c r="I24" i="3"/>
  <c r="I51" i="3"/>
  <c r="I50" i="3"/>
  <c r="I49" i="3"/>
  <c r="I31" i="3"/>
  <c r="I30" i="3"/>
  <c r="I29" i="3"/>
  <c r="I56" i="3"/>
  <c r="I55" i="3"/>
  <c r="I54" i="3"/>
  <c r="I36" i="3"/>
  <c r="I35" i="3"/>
  <c r="I34" i="3"/>
  <c r="O56" i="3"/>
  <c r="O55" i="3"/>
  <c r="O54" i="3"/>
  <c r="O36" i="3"/>
  <c r="O35" i="3"/>
  <c r="O34" i="3"/>
  <c r="O61" i="3"/>
  <c r="O60" i="3"/>
  <c r="O59" i="3"/>
  <c r="O41" i="3"/>
  <c r="O40" i="3"/>
  <c r="O39" i="3"/>
  <c r="O21" i="3"/>
  <c r="O20" i="3"/>
  <c r="O19" i="3"/>
  <c r="O66" i="3"/>
  <c r="O65" i="3"/>
  <c r="O64" i="3"/>
  <c r="O46" i="3"/>
  <c r="O45" i="3"/>
  <c r="O44" i="3"/>
  <c r="O26" i="3"/>
  <c r="O25" i="3"/>
  <c r="O24" i="3"/>
  <c r="O51" i="3"/>
  <c r="O50" i="3"/>
  <c r="O49" i="3"/>
  <c r="O31" i="3"/>
  <c r="O30" i="3"/>
  <c r="O29" i="3"/>
  <c r="G56" i="3"/>
  <c r="G55" i="3"/>
  <c r="G54" i="3"/>
  <c r="G36" i="3"/>
  <c r="G35" i="3"/>
  <c r="G34" i="3"/>
  <c r="G61" i="3"/>
  <c r="G60" i="3"/>
  <c r="G59" i="3"/>
  <c r="G41" i="3"/>
  <c r="G40" i="3"/>
  <c r="G39" i="3"/>
  <c r="G21" i="3"/>
  <c r="G20" i="3"/>
  <c r="G19" i="3"/>
  <c r="G66" i="3"/>
  <c r="G65" i="3"/>
  <c r="G64" i="3"/>
  <c r="G46" i="3"/>
  <c r="G45" i="3"/>
  <c r="G44" i="3"/>
  <c r="G26" i="3"/>
  <c r="G25" i="3"/>
  <c r="G24" i="3"/>
  <c r="G51" i="3"/>
  <c r="G50" i="3"/>
  <c r="G49" i="3"/>
  <c r="G31" i="3"/>
  <c r="G30" i="3"/>
  <c r="G29" i="3"/>
  <c r="K66" i="3"/>
  <c r="K65" i="3"/>
  <c r="K64" i="3"/>
  <c r="K46" i="3"/>
  <c r="K45" i="3"/>
  <c r="K44" i="3"/>
  <c r="K26" i="3"/>
  <c r="K25" i="3"/>
  <c r="K24" i="3"/>
  <c r="K51" i="3"/>
  <c r="K50" i="3"/>
  <c r="K49" i="3"/>
  <c r="K31" i="3"/>
  <c r="K30" i="3"/>
  <c r="K29" i="3"/>
  <c r="K56" i="3"/>
  <c r="K55" i="3"/>
  <c r="K54" i="3"/>
  <c r="K36" i="3"/>
  <c r="K35" i="3"/>
  <c r="K34" i="3"/>
  <c r="K61" i="3"/>
  <c r="K60" i="3"/>
  <c r="K59" i="3"/>
  <c r="K41" i="3"/>
  <c r="K40" i="3"/>
  <c r="K39" i="3"/>
  <c r="K21" i="3"/>
  <c r="K20" i="3"/>
  <c r="K19" i="3"/>
  <c r="M51" i="3"/>
  <c r="M50" i="3"/>
  <c r="M49" i="3"/>
  <c r="M31" i="3"/>
  <c r="M30" i="3"/>
  <c r="M29" i="3"/>
  <c r="M56" i="3"/>
  <c r="M55" i="3"/>
  <c r="M54" i="3"/>
  <c r="M36" i="3"/>
  <c r="M35" i="3"/>
  <c r="M34" i="3"/>
  <c r="M61" i="3"/>
  <c r="M60" i="3"/>
  <c r="M59" i="3"/>
  <c r="M41" i="3"/>
  <c r="M40" i="3"/>
  <c r="M39" i="3"/>
  <c r="M21" i="3"/>
  <c r="M20" i="3"/>
  <c r="M19" i="3"/>
  <c r="M66" i="3"/>
  <c r="M65" i="3"/>
  <c r="M64" i="3"/>
  <c r="M46" i="3"/>
  <c r="M45" i="3"/>
  <c r="M44" i="3"/>
  <c r="M26" i="3"/>
  <c r="M25" i="3"/>
  <c r="M24" i="3"/>
  <c r="K68" i="3" l="1"/>
  <c r="E8" i="3" s="1"/>
  <c r="D45" i="3"/>
  <c r="F32" i="2" s="1"/>
  <c r="D39" i="3"/>
  <c r="D24" i="3"/>
  <c r="D66" i="3"/>
  <c r="F53" i="2" s="1"/>
  <c r="D60" i="3"/>
  <c r="F47" i="2" s="1"/>
  <c r="D25" i="3"/>
  <c r="F12" i="2" s="1"/>
  <c r="D36" i="3"/>
  <c r="F23" i="2" s="1"/>
  <c r="D46" i="3"/>
  <c r="F33" i="2" s="1"/>
  <c r="D49" i="3"/>
  <c r="D19" i="3"/>
  <c r="G68" i="3"/>
  <c r="E6" i="3" s="1"/>
  <c r="D40" i="3"/>
  <c r="F27" i="2" s="1"/>
  <c r="D61" i="3"/>
  <c r="F48" i="2" s="1"/>
  <c r="D54" i="3"/>
  <c r="D29" i="3"/>
  <c r="D50" i="3"/>
  <c r="F37" i="2" s="1"/>
  <c r="D26" i="3"/>
  <c r="F13" i="2" s="1"/>
  <c r="D64" i="3"/>
  <c r="D20" i="3"/>
  <c r="F7" i="2" s="1"/>
  <c r="D41" i="3"/>
  <c r="F28" i="2" s="1"/>
  <c r="D34" i="3"/>
  <c r="D55" i="3"/>
  <c r="F42" i="2" s="1"/>
  <c r="D31" i="3"/>
  <c r="F18" i="2" s="1"/>
  <c r="F11" i="2"/>
  <c r="F26" i="2"/>
  <c r="M68" i="3"/>
  <c r="E9" i="3" s="1"/>
  <c r="D30" i="3"/>
  <c r="F17" i="2" s="1"/>
  <c r="D51" i="3"/>
  <c r="F38" i="2" s="1"/>
  <c r="D44" i="3"/>
  <c r="D65" i="3"/>
  <c r="F52" i="2" s="1"/>
  <c r="D21" i="3"/>
  <c r="F8" i="2" s="1"/>
  <c r="D59" i="3"/>
  <c r="D35" i="3"/>
  <c r="F22" i="2" s="1"/>
  <c r="D56" i="3"/>
  <c r="F43" i="2" s="1"/>
  <c r="O68" i="3"/>
  <c r="E10" i="3" s="1"/>
  <c r="I68" i="3"/>
  <c r="E7" i="3" s="1"/>
  <c r="D23" i="3" l="1"/>
  <c r="F10" i="2" s="1"/>
  <c r="E12" i="3"/>
  <c r="C20" i="1" s="1"/>
  <c r="C25" i="1" s="1"/>
  <c r="C31" i="1" s="1"/>
  <c r="D58" i="3"/>
  <c r="F45" i="2" s="1"/>
  <c r="F46" i="2"/>
  <c r="D38" i="3"/>
  <c r="F25" i="2" s="1"/>
  <c r="D63" i="3"/>
  <c r="F50" i="2" s="1"/>
  <c r="F51" i="2"/>
  <c r="D53" i="3"/>
  <c r="F40" i="2" s="1"/>
  <c r="F41" i="2"/>
  <c r="D18" i="3"/>
  <c r="F6" i="2"/>
  <c r="D43" i="3"/>
  <c r="F30" i="2" s="1"/>
  <c r="F31" i="2"/>
  <c r="D28" i="3"/>
  <c r="F15" i="2" s="1"/>
  <c r="F16" i="2"/>
  <c r="D33" i="3"/>
  <c r="F20" i="2" s="1"/>
  <c r="F21" i="2"/>
  <c r="D48" i="3"/>
  <c r="F35" i="2" s="1"/>
  <c r="F36" i="2"/>
  <c r="D68" i="3" l="1"/>
  <c r="F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SCHÖGGL Astrid</author>
  </authors>
  <commentList>
    <comment ref="E19" authorId="0" shapeId="0" xr:uid="{00000000-0006-0000-0000-000001000000}">
      <text>
        <r>
          <rPr>
            <sz val="9"/>
            <color indexed="81"/>
            <rFont val="Segoe UI"/>
            <family val="2"/>
          </rPr>
          <t xml:space="preserve">Es sind die Kosten anzugeben, die für das Projekt tatsächlich anfallen. Ist die Organisation / das Unternehmen vorsteuerabzugsberechtigt, so sind die Netto-Kosten anzugeben. Ansonsten sind die Brutto-Kosten anzugeben. </t>
        </r>
      </text>
    </comment>
    <comment ref="B20" authorId="0" shapeId="0" xr:uid="{8A254A93-8356-41EC-9E86-5C4413043D1C}">
      <text>
        <r>
          <rPr>
            <b/>
            <sz val="9"/>
            <color indexed="81"/>
            <rFont val="Segoe UI"/>
            <charset val="1"/>
          </rPr>
          <t xml:space="preserve">Interne </t>
        </r>
        <r>
          <rPr>
            <sz val="9"/>
            <color indexed="81"/>
            <rFont val="Segoe UI"/>
            <family val="2"/>
          </rPr>
          <t>Personalkosten:</t>
        </r>
        <r>
          <rPr>
            <b/>
            <sz val="9"/>
            <color indexed="81"/>
            <rFont val="Segoe UI"/>
            <charset val="1"/>
          </rPr>
          <t xml:space="preserve"> </t>
        </r>
        <r>
          <rPr>
            <sz val="9"/>
            <color indexed="81"/>
            <rFont val="Segoe UI"/>
            <family val="2"/>
          </rPr>
          <t>Personalkosten, die bei der einreichenden Organisation anfallen.</t>
        </r>
        <r>
          <rPr>
            <b/>
            <sz val="9"/>
            <color indexed="81"/>
            <rFont val="Segoe UI"/>
            <charset val="1"/>
          </rPr>
          <t xml:space="preserve">
Externe </t>
        </r>
        <r>
          <rPr>
            <sz val="9"/>
            <color indexed="81"/>
            <rFont val="Segoe UI"/>
            <family val="2"/>
          </rPr>
          <t>Personalkosten:</t>
        </r>
        <r>
          <rPr>
            <b/>
            <sz val="9"/>
            <color indexed="81"/>
            <rFont val="Segoe UI"/>
            <charset val="1"/>
          </rPr>
          <t xml:space="preserve"> </t>
        </r>
        <r>
          <rPr>
            <sz val="9"/>
            <color indexed="81"/>
            <rFont val="Segoe UI"/>
            <family val="2"/>
          </rPr>
          <t>Personalkosten, die bei einer mit-einreichenden Organisation oder Kooperationspartnerin anfallen, mit der die einreichende Organisation abrechnet.</t>
        </r>
      </text>
    </comment>
    <comment ref="E22" authorId="0" shapeId="0" xr:uid="{00000000-0006-0000-0000-000002000000}">
      <text>
        <r>
          <rPr>
            <sz val="9"/>
            <color indexed="81"/>
            <rFont val="Segoe UI"/>
            <family val="2"/>
          </rPr>
          <t xml:space="preserve">Unter </t>
        </r>
        <r>
          <rPr>
            <b/>
            <sz val="9"/>
            <color indexed="81"/>
            <rFont val="Segoe UI"/>
            <family val="2"/>
          </rPr>
          <t>wirtschaftlicher Tätigkeit</t>
        </r>
        <r>
          <rPr>
            <sz val="9"/>
            <color indexed="81"/>
            <rFont val="Segoe UI"/>
            <family val="2"/>
          </rPr>
          <t xml:space="preserve"> ist jede Tätigkeit zu verstehen, die darin besteht, Waren oder Dienstleistungen auf einem bestimmten Markt anzubieten. Dies kann neben Unternehmen und Gruppen von Unternehmen auch auf Vereine zutreffen, wenn sie Leistungen auf dem Markt erbringen. Auch Forschungseinrichtungen können wirtschaftlich tätig sein, z. B. wenn sie ergebnisorientierte Forschung betreiben und die Ergebnisse nicht der Öffentlichkeit zur Verfügung stellen.</t>
        </r>
      </text>
    </comment>
  </commentList>
</comments>
</file>

<file path=xl/sharedStrings.xml><?xml version="1.0" encoding="utf-8"?>
<sst xmlns="http://schemas.openxmlformats.org/spreadsheetml/2006/main" count="277" uniqueCount="122">
  <si>
    <t>Schätzung oder laut Angebot</t>
  </si>
  <si>
    <t>Von Datum</t>
  </si>
  <si>
    <t>Bis Datum</t>
  </si>
  <si>
    <t>Stunden intern</t>
  </si>
  <si>
    <t>Kosten Intern</t>
  </si>
  <si>
    <t>Stunden extern</t>
  </si>
  <si>
    <t>Kosten extern</t>
  </si>
  <si>
    <t>Sachkosten</t>
  </si>
  <si>
    <t>Sonstige Kosten</t>
  </si>
  <si>
    <t>Eingabe erforderlich</t>
  </si>
  <si>
    <t>Eingabe bei "Personal intern"</t>
  </si>
  <si>
    <t>Eingabe bei "Personal extern"</t>
  </si>
  <si>
    <t>Eingabe bei "Sachkosten"</t>
  </si>
  <si>
    <t>AP1</t>
  </si>
  <si>
    <t>Personalkosten intern</t>
  </si>
  <si>
    <t>Name</t>
  </si>
  <si>
    <t>Stundensatz</t>
  </si>
  <si>
    <t>Gesamtstunden</t>
  </si>
  <si>
    <t>Gesamtkosten</t>
  </si>
  <si>
    <t>Monatsbrutto</t>
  </si>
  <si>
    <t>Jahresgehalt (x14)</t>
  </si>
  <si>
    <t>Lohnneben-kosten</t>
  </si>
  <si>
    <t>Jahres-Perso-nalkosten</t>
  </si>
  <si>
    <t>Zuschlag Gemeinkosten</t>
  </si>
  <si>
    <t>Jahresstunden</t>
  </si>
  <si>
    <t>Grüne Felder sind Eingabefelder</t>
  </si>
  <si>
    <t>Graue Felder sind automatisch durchgeführte Berechnungen</t>
  </si>
  <si>
    <t>Tätigkeit 1</t>
  </si>
  <si>
    <t>Personalaufwand intern</t>
  </si>
  <si>
    <t>Personalaufwand extern</t>
  </si>
  <si>
    <t>Tätigkeit 2</t>
  </si>
  <si>
    <t>sonstige Kosten</t>
  </si>
  <si>
    <t>Tätigkeit 3</t>
  </si>
  <si>
    <t>Summe</t>
  </si>
  <si>
    <t>AP2</t>
  </si>
  <si>
    <t>AP3</t>
  </si>
  <si>
    <t>Leitung, Organisation</t>
  </si>
  <si>
    <t>wenn vorhanden</t>
  </si>
  <si>
    <t>AP4</t>
  </si>
  <si>
    <t>Gesamt</t>
  </si>
  <si>
    <t>Pflichtfeld</t>
  </si>
  <si>
    <t>Planung, Organisation, Konzeption</t>
  </si>
  <si>
    <t>Name Leistungserbringer / Organisation</t>
  </si>
  <si>
    <t>AP5</t>
  </si>
  <si>
    <t>Stunden</t>
  </si>
  <si>
    <t>Arbeitspaket (AP1-10)</t>
  </si>
  <si>
    <t>Erstellung, Recherche</t>
  </si>
  <si>
    <t>Beschreibung</t>
  </si>
  <si>
    <t>AP6</t>
  </si>
  <si>
    <t xml:space="preserve">Planung, Koordination und Durchführung </t>
  </si>
  <si>
    <t>AP7</t>
  </si>
  <si>
    <t xml:space="preserve">Erstellung der Abrechnung </t>
  </si>
  <si>
    <t>Pos 5</t>
  </si>
  <si>
    <t>AP8</t>
  </si>
  <si>
    <t>Name Arbeitspaket 8</t>
  </si>
  <si>
    <t>Pos 6</t>
  </si>
  <si>
    <t>Kosten</t>
  </si>
  <si>
    <t>Pos 7</t>
  </si>
  <si>
    <t>Pos 8</t>
  </si>
  <si>
    <t>Pos 9</t>
  </si>
  <si>
    <t>Pos 10</t>
  </si>
  <si>
    <t>Pos 11</t>
  </si>
  <si>
    <t>Pos 12</t>
  </si>
  <si>
    <t>Pos 13</t>
  </si>
  <si>
    <t>Pos 14</t>
  </si>
  <si>
    <t>Pos 15</t>
  </si>
  <si>
    <t>AP9</t>
  </si>
  <si>
    <t>Name Arbeitspaket 9</t>
  </si>
  <si>
    <t>AP10</t>
  </si>
  <si>
    <t>Name Arbeitspaket 10</t>
  </si>
  <si>
    <t>Pos</t>
  </si>
  <si>
    <t>Sachkosten Name</t>
  </si>
  <si>
    <t>Geplantes Datum der Zahlung</t>
  </si>
  <si>
    <t>Leistung erbracht durch (Organisation)</t>
  </si>
  <si>
    <t>sonstige Kosten Name</t>
  </si>
  <si>
    <t>Name Arbeitspaket 3</t>
  </si>
  <si>
    <t>Name Arbeitspaket 4</t>
  </si>
  <si>
    <t>Name Arbeitspaket 5</t>
  </si>
  <si>
    <t>Name Arbeitspaket 6</t>
  </si>
  <si>
    <t>Name Arbeitspaket  7</t>
  </si>
  <si>
    <t>Vorname Nachname Person 3</t>
  </si>
  <si>
    <t>Vorname Nachname Person 4</t>
  </si>
  <si>
    <t>Vorname Nachname Person 5</t>
  </si>
  <si>
    <t>Pos 2</t>
  </si>
  <si>
    <t>Pos 3</t>
  </si>
  <si>
    <t>Pos 4</t>
  </si>
  <si>
    <r>
      <t xml:space="preserve">Stundensatzrechner (Ergebnis Links eintragen); </t>
    </r>
    <r>
      <rPr>
        <b/>
        <sz val="10"/>
        <color rgb="FF000000"/>
        <rFont val="Arial"/>
        <family val="2"/>
      </rPr>
      <t>Achtung: Näherungswert</t>
    </r>
  </si>
  <si>
    <t>Summe der Projektkosten</t>
  </si>
  <si>
    <t>Anleitung</t>
  </si>
  <si>
    <t>*siehe Förderrichtlinien</t>
  </si>
  <si>
    <t>Summe der beantragten Förderung*</t>
  </si>
  <si>
    <t>*im Projektantrag anzugeben</t>
  </si>
  <si>
    <t>"Sachkosten"</t>
  </si>
  <si>
    <t>Arbeitsblatt</t>
  </si>
  <si>
    <t>"Arbeitspakete"</t>
  </si>
  <si>
    <t>"Personal intern"</t>
  </si>
  <si>
    <t>"Personal extern"</t>
  </si>
  <si>
    <t>wirtschaftliche Tätigkeit</t>
  </si>
  <si>
    <t>nicht-wirtschaftliche Tätigkeit</t>
  </si>
  <si>
    <t>"Gesamt"</t>
  </si>
  <si>
    <t xml:space="preserve">Schritt 2: Arbeitspakete definieren und die dazugehörigen Tätigkeiten aufschlüsseln. </t>
  </si>
  <si>
    <t>Blaue Felder sind Info-Felder und Beschriftungen</t>
  </si>
  <si>
    <t>Schritt 1: Titel und Zweck des Projekts angeben.</t>
  </si>
  <si>
    <t>Titel des Projekts</t>
  </si>
  <si>
    <t>Schritt 3: Internen Personalaufwand pro Arbeitspaket kalkulieren.</t>
  </si>
  <si>
    <t>Schritt 4: Externen Personalaufwand pro Arbeitspaket angeben.</t>
  </si>
  <si>
    <t>Schritt 5: Sachkosten und sonstige Kosten pro Arbeitspaket definieren.</t>
  </si>
  <si>
    <r>
      <rPr>
        <sz val="10"/>
        <color rgb="FF000000"/>
        <rFont val="Webdings"/>
        <family val="1"/>
        <charset val="2"/>
      </rPr>
      <t>i</t>
    </r>
    <r>
      <rPr>
        <b/>
        <sz val="10"/>
        <color rgb="FF000000"/>
        <rFont val="Arial"/>
        <family val="2"/>
      </rPr>
      <t xml:space="preserve"> Brutto- oder Nettokosten?</t>
    </r>
  </si>
  <si>
    <r>
      <rPr>
        <sz val="10"/>
        <color rgb="FF000000"/>
        <rFont val="Webdings"/>
        <family val="1"/>
        <charset val="2"/>
      </rPr>
      <t>i</t>
    </r>
    <r>
      <rPr>
        <b/>
        <sz val="10"/>
        <color rgb="FF000000"/>
        <rFont val="Arial"/>
        <family val="2"/>
      </rPr>
      <t xml:space="preserve"> Hilfestellung - Freiwillig</t>
    </r>
  </si>
  <si>
    <t>Name Arbeitspaket 1</t>
  </si>
  <si>
    <t>Name Arbeitspaket 2</t>
  </si>
  <si>
    <t>Vorname Nachname Person 1</t>
  </si>
  <si>
    <t>Vorname Nachname Person 2</t>
  </si>
  <si>
    <t>Pos 1</t>
  </si>
  <si>
    <t>Video Schnell-Hilfe Kostenplan</t>
  </si>
  <si>
    <r>
      <rPr>
        <sz val="10"/>
        <color rgb="FF000000"/>
        <rFont val="Webdings"/>
        <family val="1"/>
        <charset val="2"/>
      </rPr>
      <t>i</t>
    </r>
    <r>
      <rPr>
        <b/>
        <sz val="10"/>
        <color rgb="FF000000"/>
        <rFont val="Arial"/>
        <family val="2"/>
      </rPr>
      <t xml:space="preserve"> Förderanteil der AK Wien nach Typ des Projekts</t>
    </r>
  </si>
  <si>
    <t>Typ des Projekts (bitte auswählen)</t>
  </si>
  <si>
    <t>Ist die Projektträger-Organisation vorsteuerabzugsberechtigt?</t>
  </si>
  <si>
    <t>Ja</t>
  </si>
  <si>
    <t>Vorsteuerabzugsberechtigt?</t>
  </si>
  <si>
    <t>Nein</t>
  </si>
  <si>
    <t>Steuernummer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</si>
</sst>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00_-;\-&quot;€&quot;\ * #,##0.00_-;_-&quot;€&quot;\ * &quot;-&quot;??_-;_-@"/>
  </numFmts>
  <fonts count="17" x14ac:knownFonts="1">
    <font>
      <sz val="11"/>
      <color rgb="FF000000"/>
      <name val="Calibri"/>
    </font>
    <font>
      <sz val="10"/>
      <color rgb="FF000000"/>
      <name val="Arial"/>
      <family val="2"/>
    </font>
    <font>
      <sz val="10"/>
      <name val="Arial"/>
      <family val="2"/>
    </font>
    <font>
      <b/>
      <sz val="10"/>
      <color rgb="FF000000"/>
      <name val="Arial"/>
      <family val="2"/>
    </font>
    <font>
      <b/>
      <sz val="10"/>
      <color rgb="FFFF0000"/>
      <name val="Arial"/>
      <family val="2"/>
    </font>
    <font>
      <b/>
      <sz val="10"/>
      <color theme="1"/>
      <name val="Arial"/>
      <family val="2"/>
    </font>
    <font>
      <b/>
      <sz val="10"/>
      <name val="Arial"/>
      <family val="2"/>
    </font>
    <font>
      <u/>
      <sz val="11"/>
      <color theme="10"/>
      <name val="Calibri"/>
      <family val="2"/>
    </font>
    <font>
      <u/>
      <sz val="8"/>
      <color theme="10"/>
      <name val="Arial"/>
      <family val="2"/>
    </font>
    <font>
      <sz val="8"/>
      <color rgb="FF000000"/>
      <name val="Arial"/>
      <family val="2"/>
    </font>
    <font>
      <sz val="9"/>
      <color indexed="81"/>
      <name val="Segoe UI"/>
      <family val="2"/>
    </font>
    <font>
      <b/>
      <sz val="9"/>
      <color indexed="81"/>
      <name val="Segoe UI"/>
      <family val="2"/>
    </font>
    <font>
      <sz val="10"/>
      <color rgb="FFFF0000"/>
      <name val="Arial"/>
      <family val="2"/>
    </font>
    <font>
      <sz val="10"/>
      <color rgb="FF000000"/>
      <name val="Webdings"/>
      <family val="1"/>
      <charset val="2"/>
    </font>
    <font>
      <b/>
      <i/>
      <sz val="10"/>
      <color rgb="FF000000"/>
      <name val="Arial"/>
      <family val="2"/>
    </font>
    <font>
      <i/>
      <sz val="10"/>
      <color rgb="FF000000"/>
      <name val="Arial"/>
      <family val="2"/>
    </font>
    <font>
      <b/>
      <sz val="9"/>
      <color indexed="81"/>
      <name val="Segoe UI"/>
      <charset val="1"/>
    </font>
  </fonts>
  <fills count="18">
    <fill>
      <patternFill patternType="none"/>
    </fill>
    <fill>
      <patternFill patternType="gray125"/>
    </fill>
    <fill>
      <patternFill patternType="solid">
        <fgColor rgb="FFC5E0B3"/>
        <bgColor rgb="FFC5E0B3"/>
      </patternFill>
    </fill>
    <fill>
      <patternFill patternType="solid">
        <fgColor rgb="FFD8D8D8"/>
        <bgColor rgb="FFD8D8D8"/>
      </patternFill>
    </fill>
    <fill>
      <patternFill patternType="solid">
        <fgColor rgb="FFBFBFBF"/>
        <bgColor rgb="FFBFBFBF"/>
      </patternFill>
    </fill>
    <fill>
      <patternFill patternType="solid">
        <fgColor rgb="FFF4B083"/>
        <bgColor rgb="FFF4B083"/>
      </patternFill>
    </fill>
    <fill>
      <patternFill patternType="solid">
        <fgColor rgb="FFFFFFFF"/>
        <bgColor rgb="FFFFFFFF"/>
      </patternFill>
    </fill>
    <fill>
      <patternFill patternType="solid">
        <fgColor rgb="FF92D050"/>
        <bgColor rgb="FFC5E0B3"/>
      </patternFill>
    </fill>
    <fill>
      <patternFill patternType="solid">
        <fgColor rgb="FF92D050"/>
        <bgColor indexed="64"/>
      </patternFill>
    </fill>
    <fill>
      <patternFill patternType="solid">
        <fgColor theme="0" tint="-0.14999847407452621"/>
        <bgColor rgb="FFC5E0B3"/>
      </patternFill>
    </fill>
    <fill>
      <patternFill patternType="solid">
        <fgColor theme="0"/>
        <bgColor rgb="FFB4C6E7"/>
      </patternFill>
    </fill>
    <fill>
      <patternFill patternType="solid">
        <fgColor theme="0"/>
        <bgColor indexed="64"/>
      </patternFill>
    </fill>
    <fill>
      <patternFill patternType="solid">
        <fgColor theme="8" tint="0.59999389629810485"/>
        <bgColor rgb="FFFFC000"/>
      </patternFill>
    </fill>
    <fill>
      <patternFill patternType="solid">
        <fgColor theme="8" tint="0.59999389629810485"/>
        <bgColor indexed="64"/>
      </patternFill>
    </fill>
    <fill>
      <patternFill patternType="solid">
        <fgColor theme="0" tint="-0.14999847407452621"/>
        <bgColor rgb="FFD8D8D8"/>
      </patternFill>
    </fill>
    <fill>
      <patternFill patternType="solid">
        <fgColor theme="0" tint="-0.14999847407452621"/>
        <bgColor indexed="64"/>
      </patternFill>
    </fill>
    <fill>
      <patternFill patternType="solid">
        <fgColor theme="0" tint="-4.9989318521683403E-2"/>
        <bgColor rgb="FFB4C6E7"/>
      </patternFill>
    </fill>
    <fill>
      <patternFill patternType="solid">
        <fgColor theme="0" tint="-4.9989318521683403E-2"/>
        <bgColor indexed="64"/>
      </patternFill>
    </fill>
  </fills>
  <borders count="63">
    <border>
      <left/>
      <right/>
      <top/>
      <bottom/>
      <diagonal/>
    </border>
    <border>
      <left style="medium">
        <color rgb="FF000000"/>
      </left>
      <right/>
      <top style="medium">
        <color rgb="FF000000"/>
      </top>
      <bottom/>
      <diagonal/>
    </border>
    <border>
      <left style="medium">
        <color rgb="FF000000"/>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diagonal/>
    </border>
    <border>
      <left/>
      <right style="medium">
        <color rgb="FF000000"/>
      </right>
      <top/>
      <bottom style="medium">
        <color rgb="FF000000"/>
      </bottom>
      <diagonal/>
    </border>
    <border>
      <left/>
      <right/>
      <top/>
      <bottom/>
      <diagonal/>
    </border>
    <border>
      <left/>
      <right/>
      <top/>
      <bottom/>
      <diagonal/>
    </border>
    <border>
      <left style="medium">
        <color rgb="FF000000"/>
      </left>
      <right/>
      <top style="medium">
        <color rgb="FF000000"/>
      </top>
      <bottom style="medium">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right/>
      <top/>
      <bottom/>
      <diagonal/>
    </border>
    <border>
      <left/>
      <right style="medium">
        <color rgb="FF000000"/>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thin">
        <color rgb="FF000000"/>
      </right>
      <top style="medium">
        <color rgb="FF000000"/>
      </top>
      <bottom/>
      <diagonal/>
    </border>
    <border>
      <left/>
      <right style="medium">
        <color rgb="FF000000"/>
      </right>
      <top/>
      <bottom/>
      <diagonal/>
    </border>
    <border>
      <left/>
      <right style="thin">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thin">
        <color rgb="FF000000"/>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rgb="FF000000"/>
      </top>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214">
    <xf numFmtId="0" fontId="0" fillId="0" borderId="0" xfId="0" applyFont="1" applyAlignment="1"/>
    <xf numFmtId="0" fontId="1" fillId="0" borderId="0" xfId="0" applyFont="1" applyAlignment="1">
      <alignment horizontal="center"/>
    </xf>
    <xf numFmtId="0" fontId="1" fillId="0" borderId="0" xfId="0" applyFont="1" applyAlignment="1"/>
    <xf numFmtId="0" fontId="1" fillId="0" borderId="0" xfId="0" applyFont="1" applyAlignment="1">
      <alignment wrapText="1"/>
    </xf>
    <xf numFmtId="0" fontId="1" fillId="3" borderId="8" xfId="0" applyFont="1" applyFill="1" applyBorder="1"/>
    <xf numFmtId="164" fontId="1" fillId="3" borderId="28" xfId="0" applyNumberFormat="1" applyFont="1" applyFill="1" applyBorder="1"/>
    <xf numFmtId="0" fontId="1" fillId="4" borderId="8" xfId="0" applyFont="1" applyFill="1" applyBorder="1"/>
    <xf numFmtId="164" fontId="1" fillId="4" borderId="28" xfId="0" applyNumberFormat="1" applyFont="1" applyFill="1" applyBorder="1"/>
    <xf numFmtId="164" fontId="1" fillId="3" borderId="35" xfId="0" applyNumberFormat="1" applyFont="1" applyFill="1" applyBorder="1"/>
    <xf numFmtId="0" fontId="3" fillId="0" borderId="0" xfId="0" applyFont="1"/>
    <xf numFmtId="0" fontId="1" fillId="3" borderId="16" xfId="0" applyFont="1" applyFill="1" applyBorder="1"/>
    <xf numFmtId="164" fontId="1" fillId="3" borderId="34" xfId="0" applyNumberFormat="1" applyFont="1" applyFill="1" applyBorder="1"/>
    <xf numFmtId="0" fontId="1" fillId="0" borderId="0" xfId="0" applyFont="1"/>
    <xf numFmtId="164" fontId="1" fillId="0" borderId="0" xfId="0" applyNumberFormat="1" applyFont="1"/>
    <xf numFmtId="164" fontId="1" fillId="3" borderId="38" xfId="0" applyNumberFormat="1" applyFont="1" applyFill="1" applyBorder="1"/>
    <xf numFmtId="0" fontId="1" fillId="3" borderId="39" xfId="0" applyFont="1" applyFill="1" applyBorder="1"/>
    <xf numFmtId="164" fontId="1" fillId="3" borderId="41" xfId="0" applyNumberFormat="1" applyFont="1" applyFill="1" applyBorder="1"/>
    <xf numFmtId="0" fontId="1" fillId="0" borderId="0" xfId="0" applyFont="1" applyAlignment="1">
      <alignment horizontal="right"/>
    </xf>
    <xf numFmtId="164" fontId="1" fillId="0" borderId="0" xfId="0" applyNumberFormat="1" applyFont="1" applyAlignment="1">
      <alignment horizontal="center"/>
    </xf>
    <xf numFmtId="0" fontId="3" fillId="3" borderId="9" xfId="0" applyFont="1" applyFill="1" applyBorder="1" applyAlignment="1">
      <alignment horizontal="center"/>
    </xf>
    <xf numFmtId="164" fontId="3" fillId="3" borderId="28" xfId="0" applyNumberFormat="1" applyFont="1" applyFill="1" applyBorder="1" applyAlignment="1">
      <alignment horizontal="center"/>
    </xf>
    <xf numFmtId="0" fontId="1" fillId="3" borderId="30" xfId="0" applyFont="1" applyFill="1" applyBorder="1" applyAlignment="1">
      <alignment horizontal="center"/>
    </xf>
    <xf numFmtId="164" fontId="1" fillId="3" borderId="15" xfId="0" applyNumberFormat="1" applyFont="1" applyFill="1" applyBorder="1" applyAlignment="1">
      <alignment horizontal="center"/>
    </xf>
    <xf numFmtId="164" fontId="1" fillId="2" borderId="2" xfId="0" applyNumberFormat="1" applyFont="1" applyFill="1" applyBorder="1" applyAlignment="1">
      <alignment horizontal="center"/>
    </xf>
    <xf numFmtId="164" fontId="1" fillId="5" borderId="34" xfId="0" applyNumberFormat="1" applyFont="1" applyFill="1" applyBorder="1"/>
    <xf numFmtId="164" fontId="1" fillId="4" borderId="30" xfId="0" applyNumberFormat="1" applyFont="1" applyFill="1" applyBorder="1"/>
    <xf numFmtId="164" fontId="1" fillId="4" borderId="15" xfId="0" applyNumberFormat="1" applyFont="1" applyFill="1" applyBorder="1"/>
    <xf numFmtId="9" fontId="1" fillId="2" borderId="15" xfId="0" applyNumberFormat="1" applyFont="1" applyFill="1" applyBorder="1" applyAlignment="1"/>
    <xf numFmtId="0" fontId="1" fillId="6" borderId="15" xfId="0" applyFont="1" applyFill="1" applyBorder="1"/>
    <xf numFmtId="0" fontId="1" fillId="3" borderId="40" xfId="0" applyFont="1" applyFill="1" applyBorder="1" applyAlignment="1">
      <alignment horizontal="center"/>
    </xf>
    <xf numFmtId="164" fontId="1" fillId="3" borderId="26" xfId="0" applyNumberFormat="1" applyFont="1" applyFill="1" applyBorder="1" applyAlignment="1">
      <alignment horizontal="center"/>
    </xf>
    <xf numFmtId="164" fontId="1" fillId="2" borderId="16" xfId="0" applyNumberFormat="1" applyFont="1" applyFill="1" applyBorder="1" applyAlignment="1">
      <alignment horizontal="center"/>
    </xf>
    <xf numFmtId="164" fontId="1" fillId="5" borderId="38" xfId="0" applyNumberFormat="1" applyFont="1" applyFill="1" applyBorder="1"/>
    <xf numFmtId="164" fontId="1" fillId="4" borderId="40" xfId="0" applyNumberFormat="1" applyFont="1" applyFill="1" applyBorder="1"/>
    <xf numFmtId="164" fontId="1" fillId="4" borderId="26" xfId="0" applyNumberFormat="1" applyFont="1" applyFill="1" applyBorder="1"/>
    <xf numFmtId="9" fontId="1" fillId="2" borderId="26" xfId="0" applyNumberFormat="1" applyFont="1" applyFill="1" applyBorder="1"/>
    <xf numFmtId="0" fontId="1" fillId="6" borderId="26" xfId="0" applyFont="1" applyFill="1" applyBorder="1"/>
    <xf numFmtId="0" fontId="1" fillId="3" borderId="42" xfId="0" applyFont="1" applyFill="1" applyBorder="1" applyAlignment="1">
      <alignment horizontal="center"/>
    </xf>
    <xf numFmtId="164" fontId="1" fillId="3" borderId="24" xfId="0" applyNumberFormat="1" applyFont="1" applyFill="1" applyBorder="1" applyAlignment="1">
      <alignment horizontal="center"/>
    </xf>
    <xf numFmtId="164" fontId="1" fillId="2" borderId="39" xfId="0" applyNumberFormat="1" applyFont="1" applyFill="1" applyBorder="1" applyAlignment="1">
      <alignment horizontal="center"/>
    </xf>
    <xf numFmtId="164" fontId="1" fillId="5" borderId="41" xfId="0" applyNumberFormat="1" applyFont="1" applyFill="1" applyBorder="1"/>
    <xf numFmtId="164" fontId="1" fillId="4" borderId="42" xfId="0" applyNumberFormat="1" applyFont="1" applyFill="1" applyBorder="1"/>
    <xf numFmtId="164" fontId="1" fillId="4" borderId="24" xfId="0" applyNumberFormat="1" applyFont="1" applyFill="1" applyBorder="1"/>
    <xf numFmtId="9" fontId="1" fillId="2" borderId="24" xfId="0" applyNumberFormat="1" applyFont="1" applyFill="1" applyBorder="1"/>
    <xf numFmtId="0" fontId="1" fillId="6" borderId="24" xfId="0" applyFont="1" applyFill="1" applyBorder="1"/>
    <xf numFmtId="0" fontId="3" fillId="3" borderId="8" xfId="0" applyFont="1" applyFill="1" applyBorder="1" applyAlignment="1">
      <alignment horizontal="center"/>
    </xf>
    <xf numFmtId="0" fontId="1" fillId="3" borderId="47" xfId="0" applyFont="1" applyFill="1" applyBorder="1"/>
    <xf numFmtId="164" fontId="1" fillId="3" borderId="24" xfId="0" applyNumberFormat="1" applyFont="1" applyFill="1" applyBorder="1"/>
    <xf numFmtId="0" fontId="1" fillId="0" borderId="51" xfId="0" applyFont="1" applyBorder="1"/>
    <xf numFmtId="0" fontId="1" fillId="3" borderId="36" xfId="0" applyFont="1" applyFill="1" applyBorder="1"/>
    <xf numFmtId="0" fontId="1" fillId="3" borderId="21" xfId="0" applyFont="1" applyFill="1" applyBorder="1"/>
    <xf numFmtId="164" fontId="1" fillId="3" borderId="26" xfId="0" applyNumberFormat="1" applyFont="1" applyFill="1" applyBorder="1"/>
    <xf numFmtId="164" fontId="1" fillId="0" borderId="51" xfId="0" applyNumberFormat="1" applyFont="1" applyBorder="1"/>
    <xf numFmtId="164" fontId="1" fillId="3" borderId="21" xfId="0" applyNumberFormat="1" applyFont="1" applyFill="1" applyBorder="1"/>
    <xf numFmtId="0" fontId="1" fillId="3" borderId="37" xfId="0" applyFont="1" applyFill="1" applyBorder="1"/>
    <xf numFmtId="0" fontId="1" fillId="3" borderId="23" xfId="0" applyFont="1" applyFill="1" applyBorder="1"/>
    <xf numFmtId="164" fontId="1" fillId="3" borderId="47" xfId="0" applyNumberFormat="1" applyFont="1" applyFill="1" applyBorder="1"/>
    <xf numFmtId="0" fontId="1" fillId="3" borderId="35" xfId="0" applyFont="1" applyFill="1" applyBorder="1"/>
    <xf numFmtId="164" fontId="3" fillId="3" borderId="24" xfId="0" applyNumberFormat="1" applyFont="1" applyFill="1" applyBorder="1"/>
    <xf numFmtId="0" fontId="3" fillId="0" borderId="6" xfId="0" applyFont="1" applyBorder="1"/>
    <xf numFmtId="164" fontId="3" fillId="3" borderId="15" xfId="0" applyNumberFormat="1" applyFont="1" applyFill="1" applyBorder="1"/>
    <xf numFmtId="164" fontId="3" fillId="3" borderId="26" xfId="0" applyNumberFormat="1" applyFont="1" applyFill="1" applyBorder="1"/>
    <xf numFmtId="164" fontId="3" fillId="3" borderId="28" xfId="0" applyNumberFormat="1" applyFont="1" applyFill="1" applyBorder="1"/>
    <xf numFmtId="0" fontId="8" fillId="0" borderId="0" xfId="1" applyFont="1" applyAlignment="1"/>
    <xf numFmtId="0" fontId="3" fillId="7" borderId="8" xfId="0" applyFont="1" applyFill="1" applyBorder="1"/>
    <xf numFmtId="0" fontId="5" fillId="8" borderId="53" xfId="0" applyFont="1" applyFill="1" applyBorder="1" applyAlignment="1">
      <alignment horizontal="center"/>
    </xf>
    <xf numFmtId="0" fontId="1" fillId="7" borderId="16" xfId="0" applyFont="1" applyFill="1" applyBorder="1"/>
    <xf numFmtId="0" fontId="1" fillId="7" borderId="39" xfId="0" applyFont="1" applyFill="1" applyBorder="1"/>
    <xf numFmtId="14" fontId="1" fillId="7" borderId="36" xfId="0" applyNumberFormat="1" applyFont="1" applyFill="1" applyBorder="1"/>
    <xf numFmtId="14" fontId="1" fillId="7" borderId="15" xfId="0" applyNumberFormat="1" applyFont="1" applyFill="1" applyBorder="1"/>
    <xf numFmtId="0" fontId="1" fillId="7" borderId="37" xfId="0" applyFont="1" applyFill="1" applyBorder="1"/>
    <xf numFmtId="14" fontId="1" fillId="7" borderId="26" xfId="0" applyNumberFormat="1" applyFont="1" applyFill="1" applyBorder="1"/>
    <xf numFmtId="0" fontId="1" fillId="7" borderId="23" xfId="0" applyFont="1" applyFill="1" applyBorder="1"/>
    <xf numFmtId="14" fontId="1" fillId="7" borderId="24" xfId="0" applyNumberFormat="1" applyFont="1" applyFill="1" applyBorder="1"/>
    <xf numFmtId="0" fontId="1" fillId="7" borderId="16" xfId="0" applyFont="1" applyFill="1" applyBorder="1" applyAlignment="1"/>
    <xf numFmtId="0" fontId="1" fillId="7" borderId="36" xfId="0" applyFont="1" applyFill="1" applyBorder="1"/>
    <xf numFmtId="0" fontId="3" fillId="7" borderId="22" xfId="0" applyFont="1" applyFill="1" applyBorder="1" applyAlignment="1">
      <alignment horizontal="center"/>
    </xf>
    <xf numFmtId="14" fontId="1" fillId="9" borderId="23" xfId="0" applyNumberFormat="1" applyFont="1" applyFill="1" applyBorder="1"/>
    <xf numFmtId="0" fontId="1" fillId="8" borderId="54" xfId="0" applyFont="1" applyFill="1" applyBorder="1"/>
    <xf numFmtId="164" fontId="1" fillId="7" borderId="34" xfId="0" applyNumberFormat="1" applyFont="1" applyFill="1" applyBorder="1" applyAlignment="1">
      <alignment horizontal="center"/>
    </xf>
    <xf numFmtId="164" fontId="1" fillId="7" borderId="38" xfId="0" applyNumberFormat="1" applyFont="1" applyFill="1" applyBorder="1" applyAlignment="1">
      <alignment horizontal="center"/>
    </xf>
    <xf numFmtId="0" fontId="1" fillId="8" borderId="55" xfId="0" applyFont="1" applyFill="1" applyBorder="1"/>
    <xf numFmtId="164" fontId="1" fillId="7" borderId="41" xfId="0" applyNumberFormat="1" applyFont="1" applyFill="1" applyBorder="1" applyAlignment="1">
      <alignment horizontal="center"/>
    </xf>
    <xf numFmtId="0" fontId="1" fillId="7" borderId="36" xfId="0" applyFont="1" applyFill="1" applyBorder="1" applyAlignment="1"/>
    <xf numFmtId="0" fontId="1" fillId="0" borderId="0" xfId="0" applyFont="1" applyFill="1" applyAlignment="1"/>
    <xf numFmtId="164" fontId="1" fillId="7" borderId="30" xfId="0" applyNumberFormat="1" applyFont="1" applyFill="1" applyBorder="1" applyAlignment="1"/>
    <xf numFmtId="0" fontId="1" fillId="7" borderId="30" xfId="0" applyFont="1" applyFill="1" applyBorder="1"/>
    <xf numFmtId="164" fontId="1" fillId="7" borderId="48" xfId="0" applyNumberFormat="1" applyFont="1" applyFill="1" applyBorder="1"/>
    <xf numFmtId="164" fontId="1" fillId="7" borderId="48" xfId="0" applyNumberFormat="1" applyFont="1" applyFill="1" applyBorder="1" applyAlignment="1">
      <alignment horizontal="center"/>
    </xf>
    <xf numFmtId="0" fontId="1" fillId="7" borderId="26" xfId="0" applyFont="1" applyFill="1" applyBorder="1" applyAlignment="1">
      <alignment horizontal="center"/>
    </xf>
    <xf numFmtId="164" fontId="1" fillId="7" borderId="40" xfId="0" applyNumberFormat="1" applyFont="1" applyFill="1" applyBorder="1" applyAlignment="1"/>
    <xf numFmtId="0" fontId="1" fillId="7" borderId="40" xfId="0" applyFont="1" applyFill="1" applyBorder="1"/>
    <xf numFmtId="164" fontId="1" fillId="7" borderId="49" xfId="0" applyNumberFormat="1" applyFont="1" applyFill="1" applyBorder="1"/>
    <xf numFmtId="164" fontId="1" fillId="7" borderId="49" xfId="0" applyNumberFormat="1" applyFont="1" applyFill="1" applyBorder="1" applyAlignment="1">
      <alignment horizontal="center"/>
    </xf>
    <xf numFmtId="0" fontId="1" fillId="7" borderId="26" xfId="0" applyFont="1" applyFill="1" applyBorder="1"/>
    <xf numFmtId="164" fontId="1" fillId="7" borderId="40" xfId="0" applyNumberFormat="1" applyFont="1" applyFill="1" applyBorder="1"/>
    <xf numFmtId="164" fontId="1" fillId="7" borderId="42" xfId="0" applyNumberFormat="1" applyFont="1" applyFill="1" applyBorder="1"/>
    <xf numFmtId="0" fontId="1" fillId="7" borderId="42" xfId="0" applyFont="1" applyFill="1" applyBorder="1"/>
    <xf numFmtId="164" fontId="1" fillId="7" borderId="50" xfId="0" applyNumberFormat="1" applyFont="1" applyFill="1" applyBorder="1"/>
    <xf numFmtId="164" fontId="1" fillId="7" borderId="50" xfId="0" applyNumberFormat="1" applyFont="1" applyFill="1" applyBorder="1" applyAlignment="1">
      <alignment horizontal="center"/>
    </xf>
    <xf numFmtId="0" fontId="1" fillId="7" borderId="24" xfId="0" applyFont="1" applyFill="1" applyBorder="1"/>
    <xf numFmtId="0" fontId="1" fillId="7" borderId="37" xfId="0" applyFont="1" applyFill="1" applyBorder="1" applyAlignment="1">
      <alignment horizontal="center"/>
    </xf>
    <xf numFmtId="164" fontId="1" fillId="7" borderId="40" xfId="0" applyNumberFormat="1" applyFont="1" applyFill="1" applyBorder="1" applyAlignment="1">
      <alignment horizontal="left"/>
    </xf>
    <xf numFmtId="164" fontId="1" fillId="7" borderId="40" xfId="0" applyNumberFormat="1" applyFont="1" applyFill="1" applyBorder="1" applyAlignment="1">
      <alignment horizontal="center"/>
    </xf>
    <xf numFmtId="0" fontId="1" fillId="7" borderId="26" xfId="0" applyFont="1" applyFill="1" applyBorder="1" applyAlignment="1"/>
    <xf numFmtId="0" fontId="1" fillId="7" borderId="23" xfId="0" applyFont="1" applyFill="1" applyBorder="1" applyAlignment="1">
      <alignment horizontal="center"/>
    </xf>
    <xf numFmtId="164" fontId="1" fillId="7" borderId="42" xfId="0" applyNumberFormat="1" applyFont="1" applyFill="1" applyBorder="1" applyAlignment="1">
      <alignment horizontal="left"/>
    </xf>
    <xf numFmtId="0" fontId="1" fillId="8" borderId="56" xfId="0" applyFont="1" applyFill="1" applyBorder="1"/>
    <xf numFmtId="14" fontId="1" fillId="7" borderId="37" xfId="0" applyNumberFormat="1" applyFont="1" applyFill="1" applyBorder="1"/>
    <xf numFmtId="0" fontId="9" fillId="0" borderId="0" xfId="0" applyFont="1" applyAlignment="1"/>
    <xf numFmtId="0" fontId="6" fillId="10" borderId="58" xfId="0" applyFont="1" applyFill="1" applyBorder="1" applyAlignment="1">
      <alignment wrapText="1"/>
    </xf>
    <xf numFmtId="0" fontId="6" fillId="11" borderId="57" xfId="0" applyFont="1" applyFill="1" applyBorder="1" applyAlignment="1"/>
    <xf numFmtId="0" fontId="3" fillId="12" borderId="36" xfId="0" applyFont="1" applyFill="1" applyBorder="1" applyAlignment="1">
      <alignment horizontal="left" indent="1"/>
    </xf>
    <xf numFmtId="0" fontId="3" fillId="12" borderId="37" xfId="0" applyFont="1" applyFill="1" applyBorder="1" applyAlignment="1">
      <alignment horizontal="left" indent="1"/>
    </xf>
    <xf numFmtId="0" fontId="3" fillId="12" borderId="23" xfId="0" applyFont="1" applyFill="1" applyBorder="1" applyAlignment="1">
      <alignment horizontal="left" indent="1"/>
    </xf>
    <xf numFmtId="0" fontId="3" fillId="12" borderId="8" xfId="0" applyFont="1" applyFill="1" applyBorder="1"/>
    <xf numFmtId="0" fontId="1" fillId="12" borderId="29" xfId="0" applyFont="1" applyFill="1" applyBorder="1" applyAlignment="1">
      <alignment horizontal="left"/>
    </xf>
    <xf numFmtId="9" fontId="1" fillId="13" borderId="31" xfId="0" applyNumberFormat="1" applyFont="1" applyFill="1" applyBorder="1" applyAlignment="1"/>
    <xf numFmtId="0" fontId="1" fillId="12" borderId="39" xfId="0" applyFont="1" applyFill="1" applyBorder="1" applyAlignment="1">
      <alignment horizontal="left"/>
    </xf>
    <xf numFmtId="9" fontId="1" fillId="13" borderId="33" xfId="0" applyNumberFormat="1" applyFont="1" applyFill="1" applyBorder="1" applyAlignment="1"/>
    <xf numFmtId="0" fontId="3" fillId="12" borderId="8" xfId="0" applyFont="1" applyFill="1" applyBorder="1" applyAlignment="1">
      <alignment horizontal="center"/>
    </xf>
    <xf numFmtId="0" fontId="3" fillId="12" borderId="9" xfId="0" applyFont="1" applyFill="1" applyBorder="1" applyAlignment="1">
      <alignment horizontal="center"/>
    </xf>
    <xf numFmtId="0" fontId="3" fillId="12" borderId="9" xfId="0" applyFont="1" applyFill="1" applyBorder="1"/>
    <xf numFmtId="0" fontId="3" fillId="12" borderId="21" xfId="0" applyFont="1" applyFill="1" applyBorder="1"/>
    <xf numFmtId="0" fontId="3" fillId="12" borderId="30" xfId="0" applyFont="1" applyFill="1" applyBorder="1"/>
    <xf numFmtId="0" fontId="3" fillId="12" borderId="32" xfId="0" applyFont="1" applyFill="1" applyBorder="1"/>
    <xf numFmtId="0" fontId="3" fillId="12" borderId="26" xfId="0" applyFont="1" applyFill="1" applyBorder="1"/>
    <xf numFmtId="0" fontId="3" fillId="12" borderId="22" xfId="0" applyFont="1" applyFill="1" applyBorder="1"/>
    <xf numFmtId="0" fontId="3" fillId="12" borderId="22" xfId="0" applyFont="1" applyFill="1" applyBorder="1" applyAlignment="1">
      <alignment horizontal="center"/>
    </xf>
    <xf numFmtId="0" fontId="3" fillId="12" borderId="28" xfId="0" applyFont="1" applyFill="1" applyBorder="1" applyAlignment="1">
      <alignment horizontal="center"/>
    </xf>
    <xf numFmtId="0" fontId="1" fillId="16" borderId="2" xfId="0" applyFont="1" applyFill="1" applyBorder="1"/>
    <xf numFmtId="0" fontId="1" fillId="16" borderId="14" xfId="0" applyFont="1" applyFill="1" applyBorder="1"/>
    <xf numFmtId="0" fontId="3" fillId="16" borderId="15" xfId="0" applyFont="1" applyFill="1" applyBorder="1"/>
    <xf numFmtId="0" fontId="1" fillId="16" borderId="16" xfId="0" applyFont="1" applyFill="1" applyBorder="1"/>
    <xf numFmtId="0" fontId="1" fillId="16" borderId="21" xfId="0" applyFont="1" applyFill="1" applyBorder="1"/>
    <xf numFmtId="0" fontId="3" fillId="16" borderId="26" xfId="0" applyFont="1" applyFill="1" applyBorder="1"/>
    <xf numFmtId="0" fontId="1" fillId="16" borderId="39" xfId="0" applyFont="1" applyFill="1" applyBorder="1"/>
    <xf numFmtId="0" fontId="1" fillId="16" borderId="26" xfId="0" applyFont="1" applyFill="1" applyBorder="1"/>
    <xf numFmtId="0" fontId="1" fillId="16" borderId="47" xfId="0" applyFont="1" applyFill="1" applyBorder="1"/>
    <xf numFmtId="164" fontId="1" fillId="16" borderId="47" xfId="0" applyNumberFormat="1" applyFont="1" applyFill="1" applyBorder="1"/>
    <xf numFmtId="0" fontId="1" fillId="16" borderId="24" xfId="0" applyFont="1" applyFill="1" applyBorder="1"/>
    <xf numFmtId="0" fontId="1" fillId="12" borderId="8" xfId="0" applyFont="1" applyFill="1" applyBorder="1" applyAlignment="1">
      <alignment horizontal="center" vertical="center" wrapText="1"/>
    </xf>
    <xf numFmtId="0" fontId="1" fillId="12" borderId="30" xfId="0" applyFont="1" applyFill="1" applyBorder="1" applyAlignment="1">
      <alignment horizontal="center" vertical="center" wrapText="1"/>
    </xf>
    <xf numFmtId="0" fontId="1" fillId="12" borderId="32" xfId="0" applyFont="1" applyFill="1" applyBorder="1" applyAlignment="1">
      <alignment horizontal="center" vertical="center" wrapText="1"/>
    </xf>
    <xf numFmtId="0" fontId="1" fillId="12" borderId="15" xfId="0" applyFont="1" applyFill="1" applyBorder="1" applyAlignment="1">
      <alignment horizontal="center" vertical="center" wrapText="1"/>
    </xf>
    <xf numFmtId="0" fontId="1" fillId="12" borderId="22" xfId="0" applyFont="1" applyFill="1" applyBorder="1"/>
    <xf numFmtId="0" fontId="1" fillId="12" borderId="28" xfId="0" applyFont="1" applyFill="1" applyBorder="1"/>
    <xf numFmtId="0" fontId="1" fillId="12" borderId="35" xfId="0" applyFont="1" applyFill="1" applyBorder="1"/>
    <xf numFmtId="0" fontId="3" fillId="12" borderId="32" xfId="0" applyFont="1" applyFill="1" applyBorder="1" applyAlignment="1">
      <alignment horizontal="center"/>
    </xf>
    <xf numFmtId="0" fontId="3" fillId="12" borderId="46" xfId="0" applyFont="1" applyFill="1" applyBorder="1"/>
    <xf numFmtId="0" fontId="3" fillId="12" borderId="9" xfId="0" applyFont="1" applyFill="1" applyBorder="1" applyAlignment="1">
      <alignment horizontal="center" vertical="center" wrapText="1"/>
    </xf>
    <xf numFmtId="0" fontId="3" fillId="12" borderId="28"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12" borderId="32" xfId="0" applyFont="1" applyFill="1" applyBorder="1" applyAlignment="1">
      <alignment horizontal="center" vertical="center" wrapText="1"/>
    </xf>
    <xf numFmtId="0" fontId="3" fillId="12" borderId="39" xfId="0" applyFont="1" applyFill="1" applyBorder="1"/>
    <xf numFmtId="0" fontId="3" fillId="12" borderId="10" xfId="0" applyFont="1" applyFill="1" applyBorder="1" applyAlignment="1">
      <alignment horizontal="left" vertical="center"/>
    </xf>
    <xf numFmtId="0" fontId="3" fillId="12" borderId="15" xfId="0" applyFont="1" applyFill="1" applyBorder="1" applyAlignment="1">
      <alignment horizontal="left" vertical="center"/>
    </xf>
    <xf numFmtId="14" fontId="1" fillId="7" borderId="23" xfId="0" applyNumberFormat="1" applyFont="1" applyFill="1" applyBorder="1"/>
    <xf numFmtId="14" fontId="1" fillId="3" borderId="8" xfId="0" applyNumberFormat="1" applyFont="1" applyFill="1" applyBorder="1"/>
    <xf numFmtId="14" fontId="1" fillId="3" borderId="28" xfId="0" applyNumberFormat="1" applyFont="1" applyFill="1" applyBorder="1"/>
    <xf numFmtId="0" fontId="1" fillId="0" borderId="0" xfId="0" applyNumberFormat="1" applyFont="1"/>
    <xf numFmtId="14" fontId="1" fillId="7" borderId="30" xfId="0" applyNumberFormat="1" applyFont="1" applyFill="1" applyBorder="1"/>
    <xf numFmtId="14" fontId="1" fillId="7" borderId="40" xfId="0" applyNumberFormat="1" applyFont="1" applyFill="1" applyBorder="1"/>
    <xf numFmtId="14" fontId="1" fillId="7" borderId="33" xfId="0" applyNumberFormat="1" applyFont="1" applyFill="1" applyBorder="1"/>
    <xf numFmtId="14" fontId="1" fillId="7" borderId="40" xfId="0" applyNumberFormat="1" applyFont="1" applyFill="1" applyBorder="1" applyAlignment="1">
      <alignment horizontal="center"/>
    </xf>
    <xf numFmtId="14" fontId="1" fillId="7" borderId="42" xfId="0" applyNumberFormat="1" applyFont="1" applyFill="1" applyBorder="1"/>
    <xf numFmtId="0" fontId="1" fillId="7" borderId="52" xfId="0" applyFont="1" applyFill="1" applyBorder="1"/>
    <xf numFmtId="164" fontId="1" fillId="3" borderId="44" xfId="0" applyNumberFormat="1" applyFont="1" applyFill="1" applyBorder="1"/>
    <xf numFmtId="44" fontId="14" fillId="15" borderId="62" xfId="0" applyNumberFormat="1" applyFont="1" applyFill="1" applyBorder="1" applyAlignment="1"/>
    <xf numFmtId="0" fontId="15" fillId="0" borderId="0" xfId="0" applyFont="1" applyAlignment="1"/>
    <xf numFmtId="0" fontId="14" fillId="12" borderId="62" xfId="0" applyFont="1" applyFill="1" applyBorder="1" applyAlignment="1">
      <alignment horizontal="center"/>
    </xf>
    <xf numFmtId="44" fontId="15" fillId="15" borderId="62" xfId="0" applyNumberFormat="1" applyFont="1" applyFill="1" applyBorder="1" applyAlignment="1"/>
    <xf numFmtId="0" fontId="3" fillId="0" borderId="53" xfId="0" applyFont="1" applyBorder="1" applyAlignment="1">
      <alignment horizontal="center"/>
    </xf>
    <xf numFmtId="0" fontId="3" fillId="0" borderId="59" xfId="0" applyFont="1" applyBorder="1" applyAlignment="1">
      <alignment horizontal="center"/>
    </xf>
    <xf numFmtId="0" fontId="1" fillId="10" borderId="29" xfId="0" applyFont="1" applyFill="1" applyBorder="1" applyAlignment="1">
      <alignment horizontal="left" vertical="center" wrapText="1"/>
    </xf>
    <xf numFmtId="0" fontId="2" fillId="11" borderId="31" xfId="0" applyFont="1" applyFill="1" applyBorder="1" applyAlignment="1">
      <alignment horizontal="left" vertical="center"/>
    </xf>
    <xf numFmtId="0" fontId="1" fillId="10" borderId="39" xfId="0" applyFont="1" applyFill="1" applyBorder="1" applyAlignment="1">
      <alignment horizontal="left" vertical="center" wrapText="1"/>
    </xf>
    <xf numFmtId="0" fontId="2" fillId="11" borderId="33" xfId="0" applyFont="1" applyFill="1" applyBorder="1" applyAlignment="1">
      <alignment horizontal="left" vertical="center"/>
    </xf>
    <xf numFmtId="0" fontId="1" fillId="10" borderId="60" xfId="0" applyFont="1" applyFill="1" applyBorder="1" applyAlignment="1">
      <alignment horizontal="left" vertical="center" wrapText="1"/>
    </xf>
    <xf numFmtId="0" fontId="2" fillId="11" borderId="61" xfId="0" applyFont="1" applyFill="1" applyBorder="1" applyAlignment="1">
      <alignment horizontal="left" vertical="center"/>
    </xf>
    <xf numFmtId="0" fontId="3" fillId="12" borderId="53" xfId="0" applyFont="1" applyFill="1" applyBorder="1" applyAlignment="1">
      <alignment horizontal="left" vertical="center"/>
    </xf>
    <xf numFmtId="0" fontId="3" fillId="12" borderId="59" xfId="0" applyFont="1" applyFill="1" applyBorder="1" applyAlignment="1">
      <alignment horizontal="left" vertical="center"/>
    </xf>
    <xf numFmtId="0" fontId="1" fillId="10" borderId="17" xfId="0" applyFont="1" applyFill="1" applyBorder="1" applyAlignment="1">
      <alignment horizontal="center" wrapText="1"/>
    </xf>
    <xf numFmtId="0" fontId="2" fillId="11" borderId="19" xfId="0" applyFont="1" applyFill="1" applyBorder="1"/>
    <xf numFmtId="0" fontId="1" fillId="14" borderId="17" xfId="0" applyFont="1" applyFill="1" applyBorder="1" applyAlignment="1">
      <alignment horizontal="center" wrapText="1"/>
    </xf>
    <xf numFmtId="0" fontId="2" fillId="15" borderId="19" xfId="0" applyFont="1" applyFill="1" applyBorder="1"/>
    <xf numFmtId="0" fontId="1" fillId="7" borderId="1" xfId="0" applyFont="1" applyFill="1" applyBorder="1" applyAlignment="1">
      <alignment horizontal="center" wrapText="1"/>
    </xf>
    <xf numFmtId="0" fontId="2" fillId="8" borderId="5" xfId="0" applyFont="1" applyFill="1" applyBorder="1"/>
    <xf numFmtId="0" fontId="1" fillId="12" borderId="29" xfId="0" applyFont="1" applyFill="1" applyBorder="1" applyAlignment="1">
      <alignment horizontal="center" wrapText="1"/>
    </xf>
    <xf numFmtId="0" fontId="2" fillId="13" borderId="31" xfId="0" applyFont="1" applyFill="1" applyBorder="1"/>
    <xf numFmtId="0" fontId="1" fillId="0" borderId="3" xfId="0" applyFont="1" applyBorder="1" applyAlignment="1">
      <alignment horizontal="center"/>
    </xf>
    <xf numFmtId="0" fontId="2" fillId="0" borderId="3" xfId="0" applyFont="1" applyBorder="1"/>
    <xf numFmtId="0" fontId="4" fillId="12" borderId="4" xfId="0" applyFont="1" applyFill="1" applyBorder="1" applyAlignment="1">
      <alignment horizontal="center"/>
    </xf>
    <xf numFmtId="0" fontId="12" fillId="13" borderId="13" xfId="0" applyFont="1" applyFill="1" applyBorder="1"/>
    <xf numFmtId="0" fontId="12" fillId="13" borderId="6" xfId="0" applyFont="1" applyFill="1" applyBorder="1"/>
    <xf numFmtId="0" fontId="3" fillId="12" borderId="4" xfId="0" applyFont="1" applyFill="1" applyBorder="1" applyAlignment="1">
      <alignment horizontal="center"/>
    </xf>
    <xf numFmtId="0" fontId="2" fillId="13" borderId="6" xfId="0" applyFont="1" applyFill="1" applyBorder="1"/>
    <xf numFmtId="0" fontId="3" fillId="16" borderId="7" xfId="0" applyFont="1" applyFill="1" applyBorder="1" applyAlignment="1">
      <alignment horizontal="center" vertical="center"/>
    </xf>
    <xf numFmtId="0" fontId="2" fillId="17" borderId="11" xfId="0" applyFont="1" applyFill="1" applyBorder="1"/>
    <xf numFmtId="0" fontId="2" fillId="17" borderId="12" xfId="0" applyFont="1" applyFill="1" applyBorder="1"/>
    <xf numFmtId="0" fontId="2" fillId="17" borderId="18" xfId="0" applyFont="1" applyFill="1" applyBorder="1"/>
    <xf numFmtId="0" fontId="2" fillId="17" borderId="20" xfId="0" applyFont="1" applyFill="1" applyBorder="1"/>
    <xf numFmtId="0" fontId="2" fillId="17" borderId="25" xfId="0" applyFont="1" applyFill="1" applyBorder="1"/>
    <xf numFmtId="164" fontId="1" fillId="3" borderId="17" xfId="0" applyNumberFormat="1" applyFont="1" applyFill="1" applyBorder="1" applyAlignment="1">
      <alignment horizontal="center"/>
    </xf>
    <xf numFmtId="0" fontId="2" fillId="0" borderId="19" xfId="0" applyFont="1" applyBorder="1"/>
    <xf numFmtId="0" fontId="3" fillId="3" borderId="1" xfId="0" applyFont="1" applyFill="1" applyBorder="1" applyAlignment="1">
      <alignment horizontal="center"/>
    </xf>
    <xf numFmtId="0" fontId="2" fillId="0" borderId="5" xfId="0" applyFont="1" applyBorder="1"/>
    <xf numFmtId="0" fontId="2" fillId="13" borderId="27" xfId="0" applyFont="1" applyFill="1" applyBorder="1"/>
    <xf numFmtId="0" fontId="1" fillId="12" borderId="4" xfId="0" applyFont="1" applyFill="1" applyBorder="1" applyAlignment="1">
      <alignment horizontal="center"/>
    </xf>
    <xf numFmtId="0" fontId="3" fillId="12" borderId="44" xfId="0" applyFont="1" applyFill="1" applyBorder="1" applyAlignment="1">
      <alignment horizontal="center"/>
    </xf>
    <xf numFmtId="0" fontId="2" fillId="13" borderId="45" xfId="0" applyFont="1" applyFill="1" applyBorder="1"/>
    <xf numFmtId="0" fontId="3" fillId="12" borderId="1" xfId="0" applyFont="1" applyFill="1" applyBorder="1" applyAlignment="1">
      <alignment horizontal="center"/>
    </xf>
    <xf numFmtId="0" fontId="2" fillId="13" borderId="43" xfId="0" applyFont="1" applyFill="1" applyBorder="1"/>
    <xf numFmtId="0" fontId="2" fillId="13" borderId="5" xfId="0" applyFont="1" applyFill="1" applyBorder="1"/>
  </cellXfs>
  <cellStyles count="2">
    <cellStyle name="Link" xfId="1" builtinId="8"/>
    <cellStyle name="Standard" xfId="0" builtinId="0"/>
  </cellStyles>
  <dxfs count="2">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http://admin.arbeiterkammer.wien/media/media/getMedia.do?media_id=31129&amp;width=600&amp;height=175" TargetMode="External"/><Relationship Id="rId2" Type="http://schemas.openxmlformats.org/officeDocument/2006/relationships/image" Target="../media/image1.png"/><Relationship Id="rId1" Type="http://schemas.openxmlformats.org/officeDocument/2006/relationships/hyperlink" Target="https://digiformular.arbeiterkammer.at/upload/Kostenplan_Schnellhilfe.mp4"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315885</xdr:colOff>
      <xdr:row>2</xdr:row>
      <xdr:rowOff>24940</xdr:rowOff>
    </xdr:from>
    <xdr:to>
      <xdr:col>5</xdr:col>
      <xdr:colOff>714375</xdr:colOff>
      <xdr:row>13</xdr:row>
      <xdr:rowOff>91441</xdr:rowOff>
    </xdr:to>
    <xdr:pic>
      <xdr:nvPicPr>
        <xdr:cNvPr id="4" name="Grafik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7082445" y="1886991"/>
          <a:ext cx="3192086" cy="1862050"/>
        </a:xfrm>
        <a:prstGeom prst="rect">
          <a:avLst/>
        </a:prstGeom>
      </xdr:spPr>
    </xdr:pic>
    <xdr:clientData/>
  </xdr:twoCellAnchor>
  <xdr:twoCellAnchor>
    <xdr:from>
      <xdr:col>1</xdr:col>
      <xdr:colOff>9525</xdr:colOff>
      <xdr:row>0</xdr:row>
      <xdr:rowOff>0</xdr:rowOff>
    </xdr:from>
    <xdr:to>
      <xdr:col>3</xdr:col>
      <xdr:colOff>0</xdr:colOff>
      <xdr:row>0</xdr:row>
      <xdr:rowOff>1580753</xdr:rowOff>
    </xdr:to>
    <xdr:pic>
      <xdr:nvPicPr>
        <xdr:cNvPr id="5" name="Grafik 4" descr="Newsletter Header Digifonds 202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link="rId3">
          <a:extLst>
            <a:ext uri="{28A0092B-C50C-407E-A947-70E740481C1C}">
              <a14:useLocalDpi xmlns:a14="http://schemas.microsoft.com/office/drawing/2010/main" val="0"/>
            </a:ext>
          </a:extLst>
        </a:blip>
        <a:srcRect/>
        <a:stretch>
          <a:fillRect/>
        </a:stretch>
      </xdr:blipFill>
      <xdr:spPr bwMode="auto">
        <a:xfrm>
          <a:off x="619125" y="0"/>
          <a:ext cx="5419725" cy="1580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ien.arbeiterkammer.at/service/digifonds/Richtlinien.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1000"/>
  <sheetViews>
    <sheetView tabSelected="1" zoomScaleNormal="100" workbookViewId="0">
      <selection activeCell="E27" sqref="E27"/>
    </sheetView>
  </sheetViews>
  <sheetFormatPr baseColWidth="10" defaultColWidth="14.42578125" defaultRowHeight="15" customHeight="1" x14ac:dyDescent="0.2"/>
  <cols>
    <col min="1" max="1" width="9.140625" style="2" customWidth="1"/>
    <col min="2" max="2" width="59.7109375" style="2" customWidth="1"/>
    <col min="3" max="3" width="21.7109375" style="2" customWidth="1"/>
    <col min="4" max="4" width="4.28515625" style="2" customWidth="1"/>
    <col min="5" max="5" width="31.85546875" style="2" customWidth="1"/>
    <col min="6" max="6" width="16" style="2" customWidth="1"/>
    <col min="7" max="7" width="9.140625" style="2" customWidth="1"/>
    <col min="8" max="8" width="9.140625" style="2" hidden="1" customWidth="1"/>
    <col min="9" max="26" width="9.140625" style="2" customWidth="1"/>
    <col min="27" max="16384" width="14.42578125" style="2"/>
  </cols>
  <sheetData>
    <row r="1" spans="2:19" ht="131.65" customHeight="1" thickBot="1" x14ac:dyDescent="0.25">
      <c r="D1" s="12"/>
      <c r="E1" s="12"/>
      <c r="F1" s="12"/>
      <c r="G1" s="12"/>
      <c r="H1" s="12"/>
      <c r="I1" s="12"/>
      <c r="J1" s="12"/>
      <c r="K1" s="12"/>
      <c r="L1" s="12"/>
      <c r="M1" s="12"/>
      <c r="N1" s="12"/>
      <c r="O1" s="12"/>
      <c r="P1" s="12"/>
      <c r="Q1" s="12"/>
      <c r="R1" s="12"/>
      <c r="S1" s="12"/>
    </row>
    <row r="2" spans="2:19" ht="15" customHeight="1" thickBot="1" x14ac:dyDescent="0.25">
      <c r="B2" s="110" t="s">
        <v>88</v>
      </c>
      <c r="C2" s="111" t="s">
        <v>93</v>
      </c>
      <c r="D2" s="12"/>
      <c r="E2" s="172" t="s">
        <v>114</v>
      </c>
      <c r="F2" s="173"/>
      <c r="G2" s="12"/>
      <c r="H2" s="12"/>
      <c r="I2" s="12"/>
      <c r="J2" s="12"/>
      <c r="K2" s="12"/>
      <c r="L2" s="12"/>
      <c r="M2" s="12"/>
      <c r="N2" s="12"/>
      <c r="O2" s="12"/>
      <c r="P2" s="12"/>
      <c r="Q2" s="12"/>
      <c r="R2" s="12"/>
      <c r="S2" s="12"/>
    </row>
    <row r="3" spans="2:19" ht="12.75" x14ac:dyDescent="0.2">
      <c r="B3" s="178" t="s">
        <v>102</v>
      </c>
      <c r="C3" s="179" t="s">
        <v>99</v>
      </c>
      <c r="D3" s="12"/>
      <c r="F3" s="12"/>
      <c r="G3" s="12"/>
      <c r="H3" s="12"/>
      <c r="I3" s="12"/>
      <c r="J3" s="12"/>
      <c r="K3" s="12"/>
      <c r="L3" s="12"/>
      <c r="M3" s="12"/>
      <c r="N3" s="12"/>
      <c r="O3" s="12"/>
      <c r="P3" s="12"/>
      <c r="Q3" s="12"/>
      <c r="R3" s="12"/>
      <c r="S3" s="12"/>
    </row>
    <row r="4" spans="2:19" ht="12.75" x14ac:dyDescent="0.2">
      <c r="B4" s="174"/>
      <c r="C4" s="175"/>
      <c r="D4" s="12"/>
      <c r="F4" s="12"/>
      <c r="G4" s="12"/>
      <c r="H4" s="12"/>
      <c r="I4" s="12"/>
      <c r="J4" s="12"/>
      <c r="K4" s="12"/>
      <c r="L4" s="12"/>
      <c r="M4" s="12"/>
      <c r="N4" s="12"/>
      <c r="O4" s="12"/>
      <c r="P4" s="12"/>
      <c r="Q4" s="12"/>
      <c r="R4" s="12"/>
      <c r="S4" s="12"/>
    </row>
    <row r="5" spans="2:19" ht="12.75" x14ac:dyDescent="0.2">
      <c r="B5" s="174" t="s">
        <v>100</v>
      </c>
      <c r="C5" s="175" t="s">
        <v>94</v>
      </c>
      <c r="D5" s="12"/>
      <c r="E5" s="12"/>
      <c r="F5" s="12"/>
      <c r="G5" s="12"/>
      <c r="H5" s="12"/>
      <c r="I5" s="12"/>
      <c r="J5" s="12"/>
      <c r="K5" s="12"/>
      <c r="L5" s="12"/>
      <c r="M5" s="12"/>
      <c r="N5" s="12"/>
      <c r="O5" s="12"/>
      <c r="P5" s="12"/>
      <c r="Q5" s="12"/>
      <c r="R5" s="12"/>
      <c r="S5" s="12"/>
    </row>
    <row r="6" spans="2:19" ht="12.75" x14ac:dyDescent="0.2">
      <c r="B6" s="174"/>
      <c r="C6" s="175"/>
      <c r="D6" s="12"/>
      <c r="E6" s="12"/>
      <c r="F6" s="12"/>
      <c r="G6" s="12"/>
      <c r="H6" s="12"/>
      <c r="I6" s="12"/>
      <c r="J6" s="12"/>
      <c r="K6" s="12"/>
      <c r="L6" s="12"/>
      <c r="M6" s="12"/>
      <c r="N6" s="12"/>
      <c r="O6" s="12"/>
      <c r="P6" s="12"/>
      <c r="Q6" s="12"/>
      <c r="R6" s="12"/>
      <c r="S6" s="12"/>
    </row>
    <row r="7" spans="2:19" ht="12.75" x14ac:dyDescent="0.2">
      <c r="B7" s="174" t="s">
        <v>104</v>
      </c>
      <c r="C7" s="175" t="s">
        <v>95</v>
      </c>
      <c r="D7" s="12"/>
      <c r="E7" s="12"/>
      <c r="F7" s="12"/>
      <c r="G7" s="12"/>
      <c r="H7" s="12"/>
      <c r="I7" s="12"/>
      <c r="J7" s="12"/>
      <c r="K7" s="12"/>
      <c r="L7" s="12"/>
      <c r="M7" s="12"/>
      <c r="N7" s="12"/>
      <c r="O7" s="12"/>
      <c r="P7" s="12"/>
      <c r="Q7" s="12"/>
      <c r="R7" s="12"/>
      <c r="S7" s="12"/>
    </row>
    <row r="8" spans="2:19" ht="12.75" x14ac:dyDescent="0.2">
      <c r="B8" s="174"/>
      <c r="C8" s="175"/>
      <c r="D8" s="12"/>
      <c r="E8" s="12"/>
      <c r="F8" s="12"/>
      <c r="G8" s="12"/>
      <c r="H8" s="12"/>
      <c r="I8" s="12"/>
      <c r="J8" s="12"/>
      <c r="K8" s="12"/>
      <c r="L8" s="12"/>
      <c r="M8" s="12"/>
      <c r="N8" s="12"/>
      <c r="O8" s="12"/>
      <c r="P8" s="12"/>
      <c r="Q8" s="12"/>
      <c r="R8" s="12"/>
      <c r="S8" s="12"/>
    </row>
    <row r="9" spans="2:19" ht="12.75" x14ac:dyDescent="0.2">
      <c r="B9" s="174" t="s">
        <v>105</v>
      </c>
      <c r="C9" s="175" t="s">
        <v>96</v>
      </c>
      <c r="D9" s="12"/>
      <c r="E9" s="12"/>
      <c r="F9" s="12"/>
      <c r="G9" s="12"/>
      <c r="H9" s="12"/>
      <c r="I9" s="12"/>
      <c r="J9" s="12"/>
      <c r="K9" s="12"/>
      <c r="L9" s="12"/>
      <c r="M9" s="12"/>
      <c r="N9" s="12"/>
      <c r="O9" s="12"/>
      <c r="P9" s="12"/>
      <c r="Q9" s="12"/>
      <c r="R9" s="12"/>
      <c r="S9" s="12"/>
    </row>
    <row r="10" spans="2:19" ht="12.75" x14ac:dyDescent="0.2">
      <c r="B10" s="174"/>
      <c r="C10" s="175"/>
      <c r="D10" s="12"/>
      <c r="E10" s="12"/>
      <c r="F10" s="12"/>
      <c r="G10" s="12"/>
      <c r="H10" s="12"/>
      <c r="I10" s="12"/>
      <c r="J10" s="12"/>
      <c r="K10" s="12"/>
      <c r="L10" s="12"/>
      <c r="M10" s="12"/>
      <c r="N10" s="12"/>
      <c r="O10" s="12"/>
      <c r="P10" s="12"/>
      <c r="Q10" s="12"/>
      <c r="R10" s="12"/>
      <c r="S10" s="12"/>
    </row>
    <row r="11" spans="2:19" ht="15.75" customHeight="1" x14ac:dyDescent="0.2">
      <c r="B11" s="174" t="s">
        <v>106</v>
      </c>
      <c r="C11" s="175" t="s">
        <v>92</v>
      </c>
      <c r="D11" s="12"/>
      <c r="E11" s="12"/>
      <c r="F11" s="12"/>
      <c r="G11" s="12"/>
      <c r="H11" s="12"/>
      <c r="I11" s="12"/>
      <c r="J11" s="12"/>
      <c r="K11" s="12"/>
      <c r="L11" s="12"/>
      <c r="M11" s="12"/>
      <c r="N11" s="12"/>
      <c r="O11" s="12"/>
      <c r="P11" s="12"/>
      <c r="Q11" s="12"/>
      <c r="R11" s="12"/>
      <c r="S11" s="12"/>
    </row>
    <row r="12" spans="2:19" ht="13.5" thickBot="1" x14ac:dyDescent="0.25">
      <c r="B12" s="176"/>
      <c r="C12" s="177"/>
      <c r="D12" s="12"/>
      <c r="G12" s="12"/>
      <c r="H12" s="12"/>
      <c r="I12" s="12"/>
      <c r="J12" s="12"/>
      <c r="K12" s="12"/>
      <c r="L12" s="12"/>
      <c r="M12" s="12"/>
      <c r="N12" s="12"/>
      <c r="O12" s="12"/>
      <c r="P12" s="12"/>
      <c r="Q12" s="12"/>
      <c r="R12" s="12"/>
      <c r="S12" s="12"/>
    </row>
    <row r="13" spans="2:19" ht="13.7" customHeight="1" x14ac:dyDescent="0.2">
      <c r="B13" s="186" t="s">
        <v>25</v>
      </c>
      <c r="C13" s="187"/>
      <c r="D13" s="12"/>
      <c r="G13" s="12"/>
      <c r="H13" s="12"/>
      <c r="I13" s="12"/>
      <c r="J13" s="12"/>
      <c r="K13" s="12"/>
      <c r="L13" s="12"/>
      <c r="M13" s="12"/>
      <c r="N13" s="12"/>
      <c r="O13" s="12"/>
      <c r="P13" s="12"/>
      <c r="Q13" s="12"/>
      <c r="R13" s="12"/>
      <c r="S13" s="12"/>
    </row>
    <row r="14" spans="2:19" ht="13.7" customHeight="1" x14ac:dyDescent="0.2">
      <c r="B14" s="188" t="s">
        <v>101</v>
      </c>
      <c r="C14" s="189"/>
      <c r="D14" s="12"/>
      <c r="G14" s="12"/>
      <c r="H14" s="12"/>
      <c r="I14" s="12"/>
      <c r="J14" s="12"/>
      <c r="K14" s="12"/>
      <c r="L14" s="12"/>
      <c r="M14" s="12"/>
      <c r="N14" s="12"/>
      <c r="O14" s="12"/>
      <c r="P14" s="12"/>
      <c r="Q14" s="12"/>
      <c r="R14" s="12"/>
      <c r="S14" s="12"/>
    </row>
    <row r="15" spans="2:19" ht="13.7" customHeight="1" thickBot="1" x14ac:dyDescent="0.25">
      <c r="B15" s="184" t="s">
        <v>26</v>
      </c>
      <c r="C15" s="185"/>
      <c r="D15" s="12"/>
      <c r="G15" s="12"/>
      <c r="H15" s="12"/>
      <c r="I15" s="12"/>
      <c r="J15" s="12"/>
      <c r="K15" s="12"/>
      <c r="L15" s="12"/>
      <c r="M15" s="12"/>
      <c r="N15" s="12"/>
      <c r="O15" s="12"/>
      <c r="P15" s="12"/>
      <c r="Q15" s="12"/>
      <c r="R15" s="12"/>
      <c r="S15" s="12"/>
    </row>
    <row r="16" spans="2:19" ht="13.7" customHeight="1" thickBot="1" x14ac:dyDescent="0.25">
      <c r="B16" s="182"/>
      <c r="C16" s="183"/>
      <c r="D16" s="12"/>
      <c r="E16" s="12"/>
      <c r="F16" s="12"/>
      <c r="G16" s="12"/>
      <c r="H16" s="12"/>
      <c r="I16" s="12"/>
      <c r="J16" s="12"/>
      <c r="K16" s="12"/>
      <c r="L16" s="12"/>
      <c r="M16" s="12"/>
      <c r="N16" s="12"/>
      <c r="O16" s="12"/>
      <c r="P16" s="12"/>
      <c r="Q16" s="12"/>
      <c r="R16" s="12"/>
      <c r="S16" s="12"/>
    </row>
    <row r="17" spans="2:8" ht="13.7" customHeight="1" x14ac:dyDescent="0.2"/>
    <row r="18" spans="2:8" ht="13.7" customHeight="1" thickBot="1" x14ac:dyDescent="0.25"/>
    <row r="19" spans="2:8" thickBot="1" x14ac:dyDescent="0.25">
      <c r="B19" s="64" t="s">
        <v>103</v>
      </c>
      <c r="C19" s="59" t="s">
        <v>18</v>
      </c>
      <c r="E19" s="180" t="s">
        <v>107</v>
      </c>
      <c r="F19" s="181"/>
    </row>
    <row r="20" spans="2:8" ht="13.7" customHeight="1" thickBot="1" x14ac:dyDescent="0.25">
      <c r="B20" s="112" t="s">
        <v>28</v>
      </c>
      <c r="C20" s="60">
        <f>'Personal intern'!E12</f>
        <v>0</v>
      </c>
    </row>
    <row r="21" spans="2:8" ht="13.7" customHeight="1" x14ac:dyDescent="0.2">
      <c r="B21" s="113" t="s">
        <v>29</v>
      </c>
      <c r="C21" s="61">
        <f>'Personal extern'!E21</f>
        <v>0</v>
      </c>
      <c r="E21" s="155" t="s">
        <v>115</v>
      </c>
      <c r="F21" s="156"/>
      <c r="H21" s="155" t="s">
        <v>119</v>
      </c>
    </row>
    <row r="22" spans="2:8" ht="13.7" customHeight="1" x14ac:dyDescent="0.2">
      <c r="B22" s="113" t="s">
        <v>7</v>
      </c>
      <c r="C22" s="61">
        <f>Sachkosten!D19</f>
        <v>0</v>
      </c>
      <c r="E22" s="116" t="s">
        <v>97</v>
      </c>
      <c r="F22" s="117">
        <v>0.5</v>
      </c>
      <c r="H22" s="116" t="s">
        <v>118</v>
      </c>
    </row>
    <row r="23" spans="2:8" ht="13.7" customHeight="1" thickBot="1" x14ac:dyDescent="0.25">
      <c r="B23" s="114" t="s">
        <v>31</v>
      </c>
      <c r="C23" s="58">
        <f>Sachkosten!D38</f>
        <v>0</v>
      </c>
      <c r="E23" s="118" t="s">
        <v>98</v>
      </c>
      <c r="F23" s="119">
        <v>1</v>
      </c>
      <c r="H23" s="118" t="s">
        <v>120</v>
      </c>
    </row>
    <row r="24" spans="2:8" ht="13.7" customHeight="1" thickBot="1" x14ac:dyDescent="0.25">
      <c r="B24" s="9"/>
      <c r="C24" s="9"/>
      <c r="E24" s="63" t="s">
        <v>89</v>
      </c>
    </row>
    <row r="25" spans="2:8" ht="13.7" customHeight="1" thickBot="1" x14ac:dyDescent="0.25">
      <c r="B25" s="115" t="s">
        <v>87</v>
      </c>
      <c r="C25" s="62">
        <f>SUM(C20:C23)</f>
        <v>0</v>
      </c>
    </row>
    <row r="26" spans="2:8" ht="13.7" customHeight="1" thickBot="1" x14ac:dyDescent="0.25"/>
    <row r="27" spans="2:8" ht="13.7" customHeight="1" thickBot="1" x14ac:dyDescent="0.25">
      <c r="B27" s="115" t="s">
        <v>117</v>
      </c>
      <c r="C27" s="166"/>
    </row>
    <row r="28" spans="2:8" ht="13.7" customHeight="1" thickBot="1" x14ac:dyDescent="0.25">
      <c r="B28" s="115" t="s">
        <v>121</v>
      </c>
      <c r="C28" s="64"/>
    </row>
    <row r="29" spans="2:8" ht="13.7" customHeight="1" thickBot="1" x14ac:dyDescent="0.3">
      <c r="B29"/>
      <c r="C29"/>
    </row>
    <row r="30" spans="2:8" ht="13.7" customHeight="1" thickBot="1" x14ac:dyDescent="0.25">
      <c r="B30" s="115" t="s">
        <v>116</v>
      </c>
      <c r="C30" s="166"/>
    </row>
    <row r="31" spans="2:8" ht="13.7" customHeight="1" thickBot="1" x14ac:dyDescent="0.25">
      <c r="B31" s="115" t="s">
        <v>90</v>
      </c>
      <c r="C31" s="62">
        <f>IF(C30=E22,C25*F22,C25)</f>
        <v>0</v>
      </c>
    </row>
    <row r="32" spans="2:8" ht="13.7" customHeight="1" x14ac:dyDescent="0.2">
      <c r="B32" s="109" t="s">
        <v>91</v>
      </c>
    </row>
    <row r="33" ht="13.7" customHeight="1" x14ac:dyDescent="0.2"/>
    <row r="34" ht="13.7" customHeight="1" x14ac:dyDescent="0.2"/>
    <row r="35" ht="13.7" customHeight="1" x14ac:dyDescent="0.2"/>
    <row r="36" ht="13.7" customHeight="1" x14ac:dyDescent="0.2"/>
    <row r="37" ht="13.7" customHeight="1" x14ac:dyDescent="0.2"/>
    <row r="38" ht="13.7" customHeight="1" x14ac:dyDescent="0.2"/>
    <row r="39" ht="13.7" customHeight="1" x14ac:dyDescent="0.2"/>
    <row r="40" ht="13.7" customHeight="1" x14ac:dyDescent="0.2"/>
    <row r="41" ht="13.7" customHeight="1" x14ac:dyDescent="0.2"/>
    <row r="42" ht="13.7" customHeight="1" x14ac:dyDescent="0.2"/>
    <row r="43" ht="13.7" customHeight="1" x14ac:dyDescent="0.2"/>
    <row r="44" ht="13.7" customHeight="1" x14ac:dyDescent="0.2"/>
    <row r="45" ht="13.7" customHeight="1" x14ac:dyDescent="0.2"/>
    <row r="46" ht="13.7" customHeight="1" x14ac:dyDescent="0.2"/>
    <row r="47" ht="13.7" customHeight="1" x14ac:dyDescent="0.2"/>
    <row r="48" ht="13.7" customHeight="1" x14ac:dyDescent="0.2"/>
    <row r="49" ht="13.7" customHeight="1" x14ac:dyDescent="0.2"/>
    <row r="50" ht="13.7" customHeight="1" x14ac:dyDescent="0.2"/>
    <row r="51" ht="13.7" customHeight="1" x14ac:dyDescent="0.2"/>
    <row r="52" ht="13.7" customHeight="1" x14ac:dyDescent="0.2"/>
    <row r="53" ht="13.7" customHeight="1" x14ac:dyDescent="0.2"/>
    <row r="54" ht="13.7" customHeight="1" x14ac:dyDescent="0.2"/>
    <row r="55" ht="13.7" customHeight="1" x14ac:dyDescent="0.2"/>
    <row r="56" ht="13.7" customHeight="1" x14ac:dyDescent="0.2"/>
    <row r="57" ht="13.7" customHeight="1" x14ac:dyDescent="0.2"/>
    <row r="58" ht="13.7" customHeight="1" x14ac:dyDescent="0.2"/>
    <row r="59" ht="13.7" customHeight="1" x14ac:dyDescent="0.2"/>
    <row r="60" ht="13.7" customHeight="1" x14ac:dyDescent="0.2"/>
    <row r="61" ht="13.7" customHeight="1" x14ac:dyDescent="0.2"/>
    <row r="62" ht="13.7" customHeight="1" x14ac:dyDescent="0.2"/>
    <row r="63" ht="13.7" customHeight="1" x14ac:dyDescent="0.2"/>
    <row r="64" ht="13.7" customHeight="1" x14ac:dyDescent="0.2"/>
    <row r="65" ht="13.7" customHeight="1" x14ac:dyDescent="0.2"/>
    <row r="66" ht="13.7" customHeight="1" x14ac:dyDescent="0.2"/>
    <row r="67" ht="13.7" customHeight="1" x14ac:dyDescent="0.2"/>
    <row r="68" ht="13.7" customHeight="1" x14ac:dyDescent="0.2"/>
    <row r="69" ht="13.7" customHeight="1" x14ac:dyDescent="0.2"/>
    <row r="70" ht="13.7" customHeight="1" x14ac:dyDescent="0.2"/>
    <row r="71" ht="13.7" customHeight="1" x14ac:dyDescent="0.2"/>
    <row r="72" ht="13.7" customHeight="1" x14ac:dyDescent="0.2"/>
    <row r="73" ht="13.7" customHeight="1" x14ac:dyDescent="0.2"/>
    <row r="74" ht="13.7" customHeight="1" x14ac:dyDescent="0.2"/>
    <row r="75" ht="13.7" customHeight="1" x14ac:dyDescent="0.2"/>
    <row r="76" ht="13.7" customHeight="1" x14ac:dyDescent="0.2"/>
    <row r="77" ht="13.7" customHeight="1" x14ac:dyDescent="0.2"/>
    <row r="78" ht="13.7" customHeight="1" x14ac:dyDescent="0.2"/>
    <row r="79" ht="13.7" customHeight="1" x14ac:dyDescent="0.2"/>
    <row r="80" ht="13.7" customHeight="1" x14ac:dyDescent="0.2"/>
    <row r="81" ht="13.7" customHeight="1" x14ac:dyDescent="0.2"/>
    <row r="82" ht="13.7" customHeight="1" x14ac:dyDescent="0.2"/>
    <row r="83" ht="13.7" customHeight="1" x14ac:dyDescent="0.2"/>
    <row r="84" ht="13.7" customHeight="1" x14ac:dyDescent="0.2"/>
    <row r="85" ht="13.7" customHeight="1" x14ac:dyDescent="0.2"/>
    <row r="86" ht="13.7" customHeight="1" x14ac:dyDescent="0.2"/>
    <row r="87" ht="13.7" customHeight="1" x14ac:dyDescent="0.2"/>
    <row r="88" ht="13.7" customHeight="1" x14ac:dyDescent="0.2"/>
    <row r="89" ht="13.7" customHeight="1" x14ac:dyDescent="0.2"/>
    <row r="90" ht="13.7" customHeight="1" x14ac:dyDescent="0.2"/>
    <row r="91" ht="13.7" customHeight="1" x14ac:dyDescent="0.2"/>
    <row r="92" ht="13.7" customHeight="1" x14ac:dyDescent="0.2"/>
    <row r="93" ht="13.7" customHeight="1" x14ac:dyDescent="0.2"/>
    <row r="94" ht="13.7" customHeight="1" x14ac:dyDescent="0.2"/>
    <row r="95" ht="13.7" customHeight="1" x14ac:dyDescent="0.2"/>
    <row r="96" ht="13.7" customHeight="1" x14ac:dyDescent="0.2"/>
    <row r="97" ht="13.7" customHeight="1" x14ac:dyDescent="0.2"/>
    <row r="98" ht="13.7" customHeight="1" x14ac:dyDescent="0.2"/>
    <row r="99" ht="13.7" customHeight="1" x14ac:dyDescent="0.2"/>
    <row r="100" ht="13.7" customHeight="1" x14ac:dyDescent="0.2"/>
    <row r="101" ht="13.7" customHeight="1" x14ac:dyDescent="0.2"/>
    <row r="102" ht="13.7" customHeight="1" x14ac:dyDescent="0.2"/>
    <row r="103" ht="13.7" customHeight="1" x14ac:dyDescent="0.2"/>
    <row r="104" ht="13.7" customHeight="1" x14ac:dyDescent="0.2"/>
    <row r="105" ht="13.7" customHeight="1" x14ac:dyDescent="0.2"/>
    <row r="106" ht="13.7" customHeight="1" x14ac:dyDescent="0.2"/>
    <row r="107" ht="13.7" customHeight="1" x14ac:dyDescent="0.2"/>
    <row r="108" ht="13.7" customHeight="1" x14ac:dyDescent="0.2"/>
    <row r="109" ht="13.7" customHeight="1" x14ac:dyDescent="0.2"/>
    <row r="110" ht="13.7" customHeight="1" x14ac:dyDescent="0.2"/>
    <row r="111" ht="13.7" customHeight="1" x14ac:dyDescent="0.2"/>
    <row r="112" ht="13.7" customHeight="1" x14ac:dyDescent="0.2"/>
    <row r="113" ht="13.7" customHeight="1" x14ac:dyDescent="0.2"/>
    <row r="114" ht="13.7" customHeight="1" x14ac:dyDescent="0.2"/>
    <row r="115" ht="13.7" customHeight="1" x14ac:dyDescent="0.2"/>
    <row r="116" ht="13.7" customHeight="1" x14ac:dyDescent="0.2"/>
    <row r="117" ht="13.7" customHeight="1" x14ac:dyDescent="0.2"/>
    <row r="118" ht="13.7" customHeight="1" x14ac:dyDescent="0.2"/>
    <row r="119" ht="13.7" customHeight="1" x14ac:dyDescent="0.2"/>
    <row r="120" ht="13.7" customHeight="1" x14ac:dyDescent="0.2"/>
    <row r="121" ht="13.7" customHeight="1" x14ac:dyDescent="0.2"/>
    <row r="122" ht="13.7" customHeight="1" x14ac:dyDescent="0.2"/>
    <row r="123" ht="13.7" customHeight="1" x14ac:dyDescent="0.2"/>
    <row r="124" ht="13.7" customHeight="1" x14ac:dyDescent="0.2"/>
    <row r="125" ht="13.7" customHeight="1" x14ac:dyDescent="0.2"/>
    <row r="126" ht="13.7" customHeight="1" x14ac:dyDescent="0.2"/>
    <row r="127" ht="13.7" customHeight="1" x14ac:dyDescent="0.2"/>
    <row r="128" ht="13.7" customHeight="1" x14ac:dyDescent="0.2"/>
    <row r="129" ht="13.7" customHeight="1" x14ac:dyDescent="0.2"/>
    <row r="130" ht="13.7" customHeight="1" x14ac:dyDescent="0.2"/>
    <row r="131" ht="13.7" customHeight="1" x14ac:dyDescent="0.2"/>
    <row r="132" ht="13.7" customHeight="1" x14ac:dyDescent="0.2"/>
    <row r="133" ht="13.7" customHeight="1" x14ac:dyDescent="0.2"/>
    <row r="134" ht="13.7" customHeight="1" x14ac:dyDescent="0.2"/>
    <row r="135" ht="13.7" customHeight="1" x14ac:dyDescent="0.2"/>
    <row r="136" ht="13.7" customHeight="1" x14ac:dyDescent="0.2"/>
    <row r="137" ht="13.7" customHeight="1" x14ac:dyDescent="0.2"/>
    <row r="138" ht="13.7" customHeight="1" x14ac:dyDescent="0.2"/>
    <row r="139" ht="13.7" customHeight="1" x14ac:dyDescent="0.2"/>
    <row r="140" ht="13.7" customHeight="1" x14ac:dyDescent="0.2"/>
    <row r="141" ht="13.7" customHeight="1" x14ac:dyDescent="0.2"/>
    <row r="142" ht="13.7" customHeight="1" x14ac:dyDescent="0.2"/>
    <row r="143" ht="13.7" customHeight="1" x14ac:dyDescent="0.2"/>
    <row r="144" ht="13.7" customHeight="1" x14ac:dyDescent="0.2"/>
    <row r="145" ht="13.7" customHeight="1" x14ac:dyDescent="0.2"/>
    <row r="146" ht="13.7" customHeight="1" x14ac:dyDescent="0.2"/>
    <row r="147" ht="13.7" customHeight="1" x14ac:dyDescent="0.2"/>
    <row r="148" ht="13.7" customHeight="1" x14ac:dyDescent="0.2"/>
    <row r="149" ht="13.7" customHeight="1" x14ac:dyDescent="0.2"/>
    <row r="150" ht="13.7" customHeight="1" x14ac:dyDescent="0.2"/>
    <row r="151" ht="13.7" customHeight="1" x14ac:dyDescent="0.2"/>
    <row r="152" ht="13.7" customHeight="1" x14ac:dyDescent="0.2"/>
    <row r="153" ht="13.7" customHeight="1" x14ac:dyDescent="0.2"/>
    <row r="154" ht="13.7" customHeight="1" x14ac:dyDescent="0.2"/>
    <row r="155" ht="13.7" customHeight="1" x14ac:dyDescent="0.2"/>
    <row r="156" ht="13.7" customHeight="1" x14ac:dyDescent="0.2"/>
    <row r="157" ht="13.7" customHeight="1" x14ac:dyDescent="0.2"/>
    <row r="158" ht="13.7" customHeight="1" x14ac:dyDescent="0.2"/>
    <row r="159" ht="13.7" customHeight="1" x14ac:dyDescent="0.2"/>
    <row r="160" ht="13.7" customHeight="1" x14ac:dyDescent="0.2"/>
    <row r="161" ht="13.7" customHeight="1" x14ac:dyDescent="0.2"/>
    <row r="162" ht="13.7" customHeight="1" x14ac:dyDescent="0.2"/>
    <row r="163" ht="13.7" customHeight="1" x14ac:dyDescent="0.2"/>
    <row r="164" ht="13.7" customHeight="1" x14ac:dyDescent="0.2"/>
    <row r="165" ht="13.7" customHeight="1" x14ac:dyDescent="0.2"/>
    <row r="166" ht="13.7" customHeight="1" x14ac:dyDescent="0.2"/>
    <row r="167" ht="13.7" customHeight="1" x14ac:dyDescent="0.2"/>
    <row r="168" ht="13.7" customHeight="1" x14ac:dyDescent="0.2"/>
    <row r="169" ht="13.7" customHeight="1" x14ac:dyDescent="0.2"/>
    <row r="170" ht="13.7" customHeight="1" x14ac:dyDescent="0.2"/>
    <row r="171" ht="13.7" customHeight="1" x14ac:dyDescent="0.2"/>
    <row r="172" ht="13.7" customHeight="1" x14ac:dyDescent="0.2"/>
    <row r="173" ht="13.7" customHeight="1" x14ac:dyDescent="0.2"/>
    <row r="174" ht="13.7" customHeight="1" x14ac:dyDescent="0.2"/>
    <row r="175" ht="13.7" customHeight="1" x14ac:dyDescent="0.2"/>
    <row r="176" ht="13.7" customHeight="1" x14ac:dyDescent="0.2"/>
    <row r="177" ht="13.7" customHeight="1" x14ac:dyDescent="0.2"/>
    <row r="178" ht="13.7" customHeight="1" x14ac:dyDescent="0.2"/>
    <row r="179" ht="13.7" customHeight="1" x14ac:dyDescent="0.2"/>
    <row r="180" ht="13.7" customHeight="1" x14ac:dyDescent="0.2"/>
    <row r="181" ht="13.7" customHeight="1" x14ac:dyDescent="0.2"/>
    <row r="182" ht="13.7" customHeight="1" x14ac:dyDescent="0.2"/>
    <row r="183" ht="13.7" customHeight="1" x14ac:dyDescent="0.2"/>
    <row r="184" ht="13.7" customHeight="1" x14ac:dyDescent="0.2"/>
    <row r="185" ht="13.7" customHeight="1" x14ac:dyDescent="0.2"/>
    <row r="186" ht="13.7" customHeight="1" x14ac:dyDescent="0.2"/>
    <row r="187" ht="13.7" customHeight="1" x14ac:dyDescent="0.2"/>
    <row r="188" ht="13.7" customHeight="1" x14ac:dyDescent="0.2"/>
    <row r="189" ht="13.7" customHeight="1" x14ac:dyDescent="0.2"/>
    <row r="190" ht="13.7" customHeight="1" x14ac:dyDescent="0.2"/>
    <row r="191" ht="13.7" customHeight="1" x14ac:dyDescent="0.2"/>
    <row r="192" ht="13.7" customHeight="1" x14ac:dyDescent="0.2"/>
    <row r="193" ht="13.7" customHeight="1" x14ac:dyDescent="0.2"/>
    <row r="194" ht="13.7" customHeight="1" x14ac:dyDescent="0.2"/>
    <row r="195" ht="13.7" customHeight="1" x14ac:dyDescent="0.2"/>
    <row r="196" ht="13.7" customHeight="1" x14ac:dyDescent="0.2"/>
    <row r="197" ht="13.7" customHeight="1" x14ac:dyDescent="0.2"/>
    <row r="198" ht="13.7" customHeight="1" x14ac:dyDescent="0.2"/>
    <row r="199" ht="13.7" customHeight="1" x14ac:dyDescent="0.2"/>
    <row r="200" ht="13.7" customHeight="1" x14ac:dyDescent="0.2"/>
    <row r="201" ht="13.7" customHeight="1" x14ac:dyDescent="0.2"/>
    <row r="202" ht="13.7" customHeight="1" x14ac:dyDescent="0.2"/>
    <row r="203" ht="13.7" customHeight="1" x14ac:dyDescent="0.2"/>
    <row r="204" ht="13.7" customHeight="1" x14ac:dyDescent="0.2"/>
    <row r="205" ht="13.7" customHeight="1" x14ac:dyDescent="0.2"/>
    <row r="206" ht="13.7" customHeight="1" x14ac:dyDescent="0.2"/>
    <row r="207" ht="13.7" customHeight="1" x14ac:dyDescent="0.2"/>
    <row r="208" ht="13.7" customHeight="1" x14ac:dyDescent="0.2"/>
    <row r="209" ht="13.7" customHeight="1" x14ac:dyDescent="0.2"/>
    <row r="210" ht="13.7" customHeight="1" x14ac:dyDescent="0.2"/>
    <row r="211" ht="13.7" customHeight="1" x14ac:dyDescent="0.2"/>
    <row r="212" ht="13.7" customHeight="1" x14ac:dyDescent="0.2"/>
    <row r="213" ht="13.7" customHeight="1" x14ac:dyDescent="0.2"/>
    <row r="214" ht="13.7" customHeight="1" x14ac:dyDescent="0.2"/>
    <row r="215" ht="13.7" customHeight="1" x14ac:dyDescent="0.2"/>
    <row r="216" ht="13.7" customHeight="1" x14ac:dyDescent="0.2"/>
    <row r="217" ht="13.7" customHeight="1" x14ac:dyDescent="0.2"/>
    <row r="218" ht="13.7" customHeight="1" x14ac:dyDescent="0.2"/>
    <row r="219" ht="13.7" customHeight="1" x14ac:dyDescent="0.2"/>
    <row r="220" ht="13.7" customHeight="1" x14ac:dyDescent="0.2"/>
    <row r="221" ht="13.7" customHeight="1" x14ac:dyDescent="0.2"/>
    <row r="222" ht="13.7" customHeight="1" x14ac:dyDescent="0.2"/>
    <row r="223" ht="13.7" customHeight="1" x14ac:dyDescent="0.2"/>
    <row r="224" ht="13.7" customHeight="1" x14ac:dyDescent="0.2"/>
    <row r="225" ht="13.7" customHeight="1" x14ac:dyDescent="0.2"/>
    <row r="226" ht="13.7" customHeight="1" x14ac:dyDescent="0.2"/>
    <row r="227" ht="13.7" customHeight="1" x14ac:dyDescent="0.2"/>
    <row r="228" ht="13.7" customHeight="1" x14ac:dyDescent="0.2"/>
    <row r="229" ht="13.7" customHeight="1" x14ac:dyDescent="0.2"/>
    <row r="230" ht="13.7" customHeight="1" x14ac:dyDescent="0.2"/>
    <row r="231" ht="13.7" customHeight="1" x14ac:dyDescent="0.2"/>
    <row r="232" ht="13.7" customHeight="1" x14ac:dyDescent="0.2"/>
    <row r="233" ht="13.7" customHeight="1" x14ac:dyDescent="0.2"/>
    <row r="234" ht="13.7" customHeight="1" x14ac:dyDescent="0.2"/>
    <row r="235" ht="13.7" customHeight="1" x14ac:dyDescent="0.2"/>
    <row r="236" ht="13.7" customHeight="1" x14ac:dyDescent="0.2"/>
    <row r="237" ht="13.7" customHeight="1" x14ac:dyDescent="0.2"/>
    <row r="238" ht="13.7" customHeight="1" x14ac:dyDescent="0.2"/>
    <row r="239" ht="13.7" customHeight="1" x14ac:dyDescent="0.2"/>
    <row r="240" ht="13.7" customHeight="1" x14ac:dyDescent="0.2"/>
    <row r="241" ht="13.7" customHeight="1" x14ac:dyDescent="0.2"/>
    <row r="242" ht="13.7" customHeight="1" x14ac:dyDescent="0.2"/>
    <row r="243" ht="13.7" customHeight="1" x14ac:dyDescent="0.2"/>
    <row r="244" ht="13.7" customHeight="1" x14ac:dyDescent="0.2"/>
    <row r="245" ht="13.7" customHeight="1" x14ac:dyDescent="0.2"/>
    <row r="246" ht="13.7" customHeight="1" x14ac:dyDescent="0.2"/>
    <row r="247" ht="13.7" customHeight="1" x14ac:dyDescent="0.2"/>
    <row r="248" ht="13.7" customHeight="1" x14ac:dyDescent="0.2"/>
    <row r="249" ht="13.7" customHeight="1" x14ac:dyDescent="0.2"/>
    <row r="250" ht="13.7" customHeight="1" x14ac:dyDescent="0.2"/>
    <row r="251" ht="13.7" customHeight="1" x14ac:dyDescent="0.2"/>
    <row r="252" ht="13.7" customHeight="1" x14ac:dyDescent="0.2"/>
    <row r="253" ht="13.7" customHeight="1" x14ac:dyDescent="0.2"/>
    <row r="254" ht="13.7" customHeight="1" x14ac:dyDescent="0.2"/>
    <row r="255" ht="13.7" customHeight="1" x14ac:dyDescent="0.2"/>
    <row r="256" ht="13.7" customHeight="1" x14ac:dyDescent="0.2"/>
    <row r="257" ht="13.7" customHeight="1" x14ac:dyDescent="0.2"/>
    <row r="258" ht="13.7" customHeight="1" x14ac:dyDescent="0.2"/>
    <row r="259" ht="13.7" customHeight="1" x14ac:dyDescent="0.2"/>
    <row r="260" ht="13.7" customHeight="1" x14ac:dyDescent="0.2"/>
    <row r="261" ht="13.7" customHeight="1" x14ac:dyDescent="0.2"/>
    <row r="262" ht="13.7" customHeight="1" x14ac:dyDescent="0.2"/>
    <row r="263" ht="13.7" customHeight="1" x14ac:dyDescent="0.2"/>
    <row r="264" ht="13.7" customHeight="1" x14ac:dyDescent="0.2"/>
    <row r="265" ht="13.7" customHeight="1" x14ac:dyDescent="0.2"/>
    <row r="266" ht="13.7" customHeight="1" x14ac:dyDescent="0.2"/>
    <row r="267" ht="13.7" customHeight="1" x14ac:dyDescent="0.2"/>
    <row r="268" ht="13.7" customHeight="1" x14ac:dyDescent="0.2"/>
    <row r="269" ht="13.7" customHeight="1" x14ac:dyDescent="0.2"/>
    <row r="270" ht="13.7" customHeight="1" x14ac:dyDescent="0.2"/>
    <row r="271" ht="13.7" customHeight="1" x14ac:dyDescent="0.2"/>
    <row r="272" ht="13.7" customHeight="1" x14ac:dyDescent="0.2"/>
    <row r="273" ht="13.7" customHeight="1" x14ac:dyDescent="0.2"/>
    <row r="274" ht="13.7" customHeight="1" x14ac:dyDescent="0.2"/>
    <row r="275" ht="13.7" customHeight="1" x14ac:dyDescent="0.2"/>
    <row r="276" ht="13.7" customHeight="1" x14ac:dyDescent="0.2"/>
    <row r="277" ht="13.7" customHeight="1" x14ac:dyDescent="0.2"/>
    <row r="278" ht="13.7" customHeight="1" x14ac:dyDescent="0.2"/>
    <row r="279" ht="13.7" customHeight="1" x14ac:dyDescent="0.2"/>
    <row r="280" ht="13.7" customHeight="1" x14ac:dyDescent="0.2"/>
    <row r="281" ht="13.7" customHeight="1" x14ac:dyDescent="0.2"/>
    <row r="282" ht="13.7" customHeight="1" x14ac:dyDescent="0.2"/>
    <row r="283" ht="13.7" customHeight="1" x14ac:dyDescent="0.2"/>
    <row r="284" ht="13.7" customHeight="1" x14ac:dyDescent="0.2"/>
    <row r="285" ht="13.7" customHeight="1" x14ac:dyDescent="0.2"/>
    <row r="286" ht="13.7" customHeight="1" x14ac:dyDescent="0.2"/>
    <row r="287" ht="13.7" customHeight="1" x14ac:dyDescent="0.2"/>
    <row r="288" ht="13.7" customHeight="1" x14ac:dyDescent="0.2"/>
    <row r="289" ht="13.7" customHeight="1" x14ac:dyDescent="0.2"/>
    <row r="290" ht="13.7" customHeight="1" x14ac:dyDescent="0.2"/>
    <row r="291" ht="13.7" customHeight="1" x14ac:dyDescent="0.2"/>
    <row r="292" ht="13.7" customHeight="1" x14ac:dyDescent="0.2"/>
    <row r="293" ht="13.7" customHeight="1" x14ac:dyDescent="0.2"/>
    <row r="294" ht="13.7" customHeight="1" x14ac:dyDescent="0.2"/>
    <row r="295" ht="13.7" customHeight="1" x14ac:dyDescent="0.2"/>
    <row r="296" ht="13.7" customHeight="1" x14ac:dyDescent="0.2"/>
    <row r="297" ht="13.7" customHeight="1" x14ac:dyDescent="0.2"/>
    <row r="298" ht="13.7" customHeight="1" x14ac:dyDescent="0.2"/>
    <row r="299" ht="13.7" customHeight="1" x14ac:dyDescent="0.2"/>
    <row r="300" ht="13.7" customHeight="1" x14ac:dyDescent="0.2"/>
    <row r="301" ht="13.7" customHeight="1" x14ac:dyDescent="0.2"/>
    <row r="302" ht="13.7" customHeight="1" x14ac:dyDescent="0.2"/>
    <row r="303" ht="13.7" customHeight="1" x14ac:dyDescent="0.2"/>
    <row r="304" ht="13.7" customHeight="1" x14ac:dyDescent="0.2"/>
    <row r="305" ht="13.7" customHeight="1" x14ac:dyDescent="0.2"/>
    <row r="306" ht="13.7" customHeight="1" x14ac:dyDescent="0.2"/>
    <row r="307" ht="13.7" customHeight="1" x14ac:dyDescent="0.2"/>
    <row r="308" ht="13.7" customHeight="1" x14ac:dyDescent="0.2"/>
    <row r="309" ht="13.7" customHeight="1" x14ac:dyDescent="0.2"/>
    <row r="310" ht="13.7" customHeight="1" x14ac:dyDescent="0.2"/>
    <row r="311" ht="13.7" customHeight="1" x14ac:dyDescent="0.2"/>
    <row r="312" ht="13.7" customHeight="1" x14ac:dyDescent="0.2"/>
    <row r="313" ht="13.7" customHeight="1" x14ac:dyDescent="0.2"/>
    <row r="314" ht="13.7" customHeight="1" x14ac:dyDescent="0.2"/>
    <row r="315" ht="13.7" customHeight="1" x14ac:dyDescent="0.2"/>
    <row r="316" ht="13.7" customHeight="1" x14ac:dyDescent="0.2"/>
    <row r="317" ht="13.7" customHeight="1" x14ac:dyDescent="0.2"/>
    <row r="318" ht="13.7" customHeight="1" x14ac:dyDescent="0.2"/>
    <row r="319" ht="13.7" customHeight="1" x14ac:dyDescent="0.2"/>
    <row r="320" ht="13.7" customHeight="1" x14ac:dyDescent="0.2"/>
    <row r="321" ht="13.7" customHeight="1" x14ac:dyDescent="0.2"/>
    <row r="322" ht="13.7" customHeight="1" x14ac:dyDescent="0.2"/>
    <row r="323" ht="13.7" customHeight="1" x14ac:dyDescent="0.2"/>
    <row r="324" ht="13.7" customHeight="1" x14ac:dyDescent="0.2"/>
    <row r="325" ht="13.7" customHeight="1" x14ac:dyDescent="0.2"/>
    <row r="326" ht="13.7" customHeight="1" x14ac:dyDescent="0.2"/>
    <row r="327" ht="13.7" customHeight="1" x14ac:dyDescent="0.2"/>
    <row r="328" ht="13.7" customHeight="1" x14ac:dyDescent="0.2"/>
    <row r="329" ht="13.7" customHeight="1" x14ac:dyDescent="0.2"/>
    <row r="330" ht="13.7" customHeight="1" x14ac:dyDescent="0.2"/>
    <row r="331" ht="13.7" customHeight="1" x14ac:dyDescent="0.2"/>
    <row r="332" ht="13.7" customHeight="1" x14ac:dyDescent="0.2"/>
    <row r="333" ht="13.7" customHeight="1" x14ac:dyDescent="0.2"/>
    <row r="334" ht="13.7" customHeight="1" x14ac:dyDescent="0.2"/>
    <row r="335" ht="13.7" customHeight="1" x14ac:dyDescent="0.2"/>
    <row r="336" ht="13.7" customHeight="1" x14ac:dyDescent="0.2"/>
    <row r="337" ht="13.7" customHeight="1" x14ac:dyDescent="0.2"/>
    <row r="338" ht="13.7" customHeight="1" x14ac:dyDescent="0.2"/>
    <row r="339" ht="13.7" customHeight="1" x14ac:dyDescent="0.2"/>
    <row r="340" ht="13.7" customHeight="1" x14ac:dyDescent="0.2"/>
    <row r="341" ht="13.7" customHeight="1" x14ac:dyDescent="0.2"/>
    <row r="342" ht="13.7" customHeight="1" x14ac:dyDescent="0.2"/>
    <row r="343" ht="13.7" customHeight="1" x14ac:dyDescent="0.2"/>
    <row r="344" ht="13.7" customHeight="1" x14ac:dyDescent="0.2"/>
    <row r="345" ht="13.7" customHeight="1" x14ac:dyDescent="0.2"/>
    <row r="346" ht="13.7" customHeight="1" x14ac:dyDescent="0.2"/>
    <row r="347" ht="13.7" customHeight="1" x14ac:dyDescent="0.2"/>
    <row r="348" ht="13.7" customHeight="1" x14ac:dyDescent="0.2"/>
    <row r="349" ht="13.7" customHeight="1" x14ac:dyDescent="0.2"/>
    <row r="350" ht="13.7" customHeight="1" x14ac:dyDescent="0.2"/>
    <row r="351" ht="13.7" customHeight="1" x14ac:dyDescent="0.2"/>
    <row r="352" ht="13.7" customHeight="1" x14ac:dyDescent="0.2"/>
    <row r="353" ht="13.7" customHeight="1" x14ac:dyDescent="0.2"/>
    <row r="354" ht="13.7" customHeight="1" x14ac:dyDescent="0.2"/>
    <row r="355" ht="13.7" customHeight="1" x14ac:dyDescent="0.2"/>
    <row r="356" ht="13.7" customHeight="1" x14ac:dyDescent="0.2"/>
    <row r="357" ht="13.7" customHeight="1" x14ac:dyDescent="0.2"/>
    <row r="358" ht="13.7" customHeight="1" x14ac:dyDescent="0.2"/>
    <row r="359" ht="13.7" customHeight="1" x14ac:dyDescent="0.2"/>
    <row r="360" ht="13.7" customHeight="1" x14ac:dyDescent="0.2"/>
    <row r="361" ht="13.7" customHeight="1" x14ac:dyDescent="0.2"/>
    <row r="362" ht="13.7" customHeight="1" x14ac:dyDescent="0.2"/>
    <row r="363" ht="13.7" customHeight="1" x14ac:dyDescent="0.2"/>
    <row r="364" ht="13.7" customHeight="1" x14ac:dyDescent="0.2"/>
    <row r="365" ht="13.7" customHeight="1" x14ac:dyDescent="0.2"/>
    <row r="366" ht="13.7" customHeight="1" x14ac:dyDescent="0.2"/>
    <row r="367" ht="13.7" customHeight="1" x14ac:dyDescent="0.2"/>
    <row r="368" ht="13.7" customHeight="1" x14ac:dyDescent="0.2"/>
    <row r="369" ht="13.7" customHeight="1" x14ac:dyDescent="0.2"/>
    <row r="370" ht="13.7" customHeight="1" x14ac:dyDescent="0.2"/>
    <row r="371" ht="13.7" customHeight="1" x14ac:dyDescent="0.2"/>
    <row r="372" ht="13.7" customHeight="1" x14ac:dyDescent="0.2"/>
    <row r="373" ht="13.7" customHeight="1" x14ac:dyDescent="0.2"/>
    <row r="374" ht="13.7" customHeight="1" x14ac:dyDescent="0.2"/>
    <row r="375" ht="13.7" customHeight="1" x14ac:dyDescent="0.2"/>
    <row r="376" ht="13.7" customHeight="1" x14ac:dyDescent="0.2"/>
    <row r="377" ht="13.7" customHeight="1" x14ac:dyDescent="0.2"/>
    <row r="378" ht="13.7" customHeight="1" x14ac:dyDescent="0.2"/>
    <row r="379" ht="13.7" customHeight="1" x14ac:dyDescent="0.2"/>
    <row r="380" ht="13.7" customHeight="1" x14ac:dyDescent="0.2"/>
    <row r="381" ht="13.7" customHeight="1" x14ac:dyDescent="0.2"/>
    <row r="382" ht="13.7" customHeight="1" x14ac:dyDescent="0.2"/>
    <row r="383" ht="13.7" customHeight="1" x14ac:dyDescent="0.2"/>
    <row r="384" ht="13.7" customHeight="1" x14ac:dyDescent="0.2"/>
    <row r="385" ht="13.7" customHeight="1" x14ac:dyDescent="0.2"/>
    <row r="386" ht="13.7" customHeight="1" x14ac:dyDescent="0.2"/>
    <row r="387" ht="13.7" customHeight="1" x14ac:dyDescent="0.2"/>
    <row r="388" ht="13.7" customHeight="1" x14ac:dyDescent="0.2"/>
    <row r="389" ht="13.7" customHeight="1" x14ac:dyDescent="0.2"/>
    <row r="390" ht="13.7" customHeight="1" x14ac:dyDescent="0.2"/>
    <row r="391" ht="13.7" customHeight="1" x14ac:dyDescent="0.2"/>
    <row r="392" ht="13.7" customHeight="1" x14ac:dyDescent="0.2"/>
    <row r="393" ht="13.7" customHeight="1" x14ac:dyDescent="0.2"/>
    <row r="394" ht="13.7" customHeight="1" x14ac:dyDescent="0.2"/>
    <row r="395" ht="13.7" customHeight="1" x14ac:dyDescent="0.2"/>
    <row r="396" ht="13.7" customHeight="1" x14ac:dyDescent="0.2"/>
    <row r="397" ht="13.7" customHeight="1" x14ac:dyDescent="0.2"/>
    <row r="398" ht="13.7" customHeight="1" x14ac:dyDescent="0.2"/>
    <row r="399" ht="13.7" customHeight="1" x14ac:dyDescent="0.2"/>
    <row r="400" ht="13.7" customHeight="1" x14ac:dyDescent="0.2"/>
    <row r="401" ht="13.7" customHeight="1" x14ac:dyDescent="0.2"/>
    <row r="402" ht="13.7" customHeight="1" x14ac:dyDescent="0.2"/>
    <row r="403" ht="13.7" customHeight="1" x14ac:dyDescent="0.2"/>
    <row r="404" ht="13.7" customHeight="1" x14ac:dyDescent="0.2"/>
    <row r="405" ht="13.7" customHeight="1" x14ac:dyDescent="0.2"/>
    <row r="406" ht="13.7" customHeight="1" x14ac:dyDescent="0.2"/>
    <row r="407" ht="13.7" customHeight="1" x14ac:dyDescent="0.2"/>
    <row r="408" ht="13.7" customHeight="1" x14ac:dyDescent="0.2"/>
    <row r="409" ht="13.7" customHeight="1" x14ac:dyDescent="0.2"/>
    <row r="410" ht="13.7" customHeight="1" x14ac:dyDescent="0.2"/>
    <row r="411" ht="13.7" customHeight="1" x14ac:dyDescent="0.2"/>
    <row r="412" ht="13.7" customHeight="1" x14ac:dyDescent="0.2"/>
    <row r="413" ht="13.7" customHeight="1" x14ac:dyDescent="0.2"/>
    <row r="414" ht="13.7" customHeight="1" x14ac:dyDescent="0.2"/>
    <row r="415" ht="13.7" customHeight="1" x14ac:dyDescent="0.2"/>
    <row r="416" ht="13.7" customHeight="1" x14ac:dyDescent="0.2"/>
    <row r="417" ht="13.7" customHeight="1" x14ac:dyDescent="0.2"/>
    <row r="418" ht="13.7" customHeight="1" x14ac:dyDescent="0.2"/>
    <row r="419" ht="13.7" customHeight="1" x14ac:dyDescent="0.2"/>
    <row r="420" ht="13.7" customHeight="1" x14ac:dyDescent="0.2"/>
    <row r="421" ht="13.7" customHeight="1" x14ac:dyDescent="0.2"/>
    <row r="422" ht="13.7" customHeight="1" x14ac:dyDescent="0.2"/>
    <row r="423" ht="13.7" customHeight="1" x14ac:dyDescent="0.2"/>
    <row r="424" ht="13.7" customHeight="1" x14ac:dyDescent="0.2"/>
    <row r="425" ht="13.7" customHeight="1" x14ac:dyDescent="0.2"/>
    <row r="426" ht="13.7" customHeight="1" x14ac:dyDescent="0.2"/>
    <row r="427" ht="13.7" customHeight="1" x14ac:dyDescent="0.2"/>
    <row r="428" ht="13.7" customHeight="1" x14ac:dyDescent="0.2"/>
    <row r="429" ht="13.7" customHeight="1" x14ac:dyDescent="0.2"/>
    <row r="430" ht="13.7" customHeight="1" x14ac:dyDescent="0.2"/>
    <row r="431" ht="13.7" customHeight="1" x14ac:dyDescent="0.2"/>
    <row r="432" ht="13.7" customHeight="1" x14ac:dyDescent="0.2"/>
    <row r="433" ht="13.7" customHeight="1" x14ac:dyDescent="0.2"/>
    <row r="434" ht="13.7" customHeight="1" x14ac:dyDescent="0.2"/>
    <row r="435" ht="13.7" customHeight="1" x14ac:dyDescent="0.2"/>
    <row r="436" ht="13.7" customHeight="1" x14ac:dyDescent="0.2"/>
    <row r="437" ht="13.7" customHeight="1" x14ac:dyDescent="0.2"/>
    <row r="438" ht="13.7" customHeight="1" x14ac:dyDescent="0.2"/>
    <row r="439" ht="13.7" customHeight="1" x14ac:dyDescent="0.2"/>
    <row r="440" ht="13.7" customHeight="1" x14ac:dyDescent="0.2"/>
    <row r="441" ht="13.7" customHeight="1" x14ac:dyDescent="0.2"/>
    <row r="442" ht="13.7" customHeight="1" x14ac:dyDescent="0.2"/>
    <row r="443" ht="13.7" customHeight="1" x14ac:dyDescent="0.2"/>
    <row r="444" ht="13.7" customHeight="1" x14ac:dyDescent="0.2"/>
    <row r="445" ht="13.7" customHeight="1" x14ac:dyDescent="0.2"/>
    <row r="446" ht="13.7" customHeight="1" x14ac:dyDescent="0.2"/>
    <row r="447" ht="13.7" customHeight="1" x14ac:dyDescent="0.2"/>
    <row r="448" ht="13.7" customHeight="1" x14ac:dyDescent="0.2"/>
    <row r="449" ht="13.7" customHeight="1" x14ac:dyDescent="0.2"/>
    <row r="450" ht="13.7" customHeight="1" x14ac:dyDescent="0.2"/>
    <row r="451" ht="13.7" customHeight="1" x14ac:dyDescent="0.2"/>
    <row r="452" ht="13.7" customHeight="1" x14ac:dyDescent="0.2"/>
    <row r="453" ht="13.7" customHeight="1" x14ac:dyDescent="0.2"/>
    <row r="454" ht="13.7" customHeight="1" x14ac:dyDescent="0.2"/>
    <row r="455" ht="13.7" customHeight="1" x14ac:dyDescent="0.2"/>
    <row r="456" ht="13.7" customHeight="1" x14ac:dyDescent="0.2"/>
    <row r="457" ht="13.7" customHeight="1" x14ac:dyDescent="0.2"/>
    <row r="458" ht="13.7" customHeight="1" x14ac:dyDescent="0.2"/>
    <row r="459" ht="13.7" customHeight="1" x14ac:dyDescent="0.2"/>
    <row r="460" ht="13.7" customHeight="1" x14ac:dyDescent="0.2"/>
    <row r="461" ht="13.7" customHeight="1" x14ac:dyDescent="0.2"/>
    <row r="462" ht="13.7" customHeight="1" x14ac:dyDescent="0.2"/>
    <row r="463" ht="13.7" customHeight="1" x14ac:dyDescent="0.2"/>
    <row r="464" ht="13.7" customHeight="1" x14ac:dyDescent="0.2"/>
    <row r="465" ht="13.7" customHeight="1" x14ac:dyDescent="0.2"/>
    <row r="466" ht="13.7" customHeight="1" x14ac:dyDescent="0.2"/>
    <row r="467" ht="13.7" customHeight="1" x14ac:dyDescent="0.2"/>
    <row r="468" ht="13.7" customHeight="1" x14ac:dyDescent="0.2"/>
    <row r="469" ht="13.7" customHeight="1" x14ac:dyDescent="0.2"/>
    <row r="470" ht="13.7" customHeight="1" x14ac:dyDescent="0.2"/>
    <row r="471" ht="13.7" customHeight="1" x14ac:dyDescent="0.2"/>
    <row r="472" ht="13.7" customHeight="1" x14ac:dyDescent="0.2"/>
    <row r="473" ht="13.7" customHeight="1" x14ac:dyDescent="0.2"/>
    <row r="474" ht="13.7" customHeight="1" x14ac:dyDescent="0.2"/>
    <row r="475" ht="13.7" customHeight="1" x14ac:dyDescent="0.2"/>
    <row r="476" ht="13.7" customHeight="1" x14ac:dyDescent="0.2"/>
    <row r="477" ht="13.7" customHeight="1" x14ac:dyDescent="0.2"/>
    <row r="478" ht="13.7" customHeight="1" x14ac:dyDescent="0.2"/>
    <row r="479" ht="13.7" customHeight="1" x14ac:dyDescent="0.2"/>
    <row r="480" ht="13.7" customHeight="1" x14ac:dyDescent="0.2"/>
    <row r="481" ht="13.7" customHeight="1" x14ac:dyDescent="0.2"/>
    <row r="482" ht="13.7" customHeight="1" x14ac:dyDescent="0.2"/>
    <row r="483" ht="13.7" customHeight="1" x14ac:dyDescent="0.2"/>
    <row r="484" ht="13.7" customHeight="1" x14ac:dyDescent="0.2"/>
    <row r="485" ht="13.7" customHeight="1" x14ac:dyDescent="0.2"/>
    <row r="486" ht="13.7" customHeight="1" x14ac:dyDescent="0.2"/>
    <row r="487" ht="13.7" customHeight="1" x14ac:dyDescent="0.2"/>
    <row r="488" ht="13.7" customHeight="1" x14ac:dyDescent="0.2"/>
    <row r="489" ht="13.7" customHeight="1" x14ac:dyDescent="0.2"/>
    <row r="490" ht="13.7" customHeight="1" x14ac:dyDescent="0.2"/>
    <row r="491" ht="13.7" customHeight="1" x14ac:dyDescent="0.2"/>
    <row r="492" ht="13.7" customHeight="1" x14ac:dyDescent="0.2"/>
    <row r="493" ht="13.7" customHeight="1" x14ac:dyDescent="0.2"/>
    <row r="494" ht="13.7" customHeight="1" x14ac:dyDescent="0.2"/>
    <row r="495" ht="13.7" customHeight="1" x14ac:dyDescent="0.2"/>
    <row r="496" ht="13.7" customHeight="1" x14ac:dyDescent="0.2"/>
    <row r="497" ht="13.7" customHeight="1" x14ac:dyDescent="0.2"/>
    <row r="498" ht="13.7" customHeight="1" x14ac:dyDescent="0.2"/>
    <row r="499" ht="13.7" customHeight="1" x14ac:dyDescent="0.2"/>
    <row r="500" ht="13.7" customHeight="1" x14ac:dyDescent="0.2"/>
    <row r="501" ht="13.7" customHeight="1" x14ac:dyDescent="0.2"/>
    <row r="502" ht="13.7" customHeight="1" x14ac:dyDescent="0.2"/>
    <row r="503" ht="13.7" customHeight="1" x14ac:dyDescent="0.2"/>
    <row r="504" ht="13.7" customHeight="1" x14ac:dyDescent="0.2"/>
    <row r="505" ht="13.7" customHeight="1" x14ac:dyDescent="0.2"/>
    <row r="506" ht="13.7" customHeight="1" x14ac:dyDescent="0.2"/>
    <row r="507" ht="13.7" customHeight="1" x14ac:dyDescent="0.2"/>
    <row r="508" ht="13.7" customHeight="1" x14ac:dyDescent="0.2"/>
    <row r="509" ht="13.7" customHeight="1" x14ac:dyDescent="0.2"/>
    <row r="510" ht="13.7" customHeight="1" x14ac:dyDescent="0.2"/>
    <row r="511" ht="13.7" customHeight="1" x14ac:dyDescent="0.2"/>
    <row r="512" ht="13.7" customHeight="1" x14ac:dyDescent="0.2"/>
    <row r="513" ht="13.7" customHeight="1" x14ac:dyDescent="0.2"/>
    <row r="514" ht="13.7" customHeight="1" x14ac:dyDescent="0.2"/>
    <row r="515" ht="13.7" customHeight="1" x14ac:dyDescent="0.2"/>
    <row r="516" ht="13.7" customHeight="1" x14ac:dyDescent="0.2"/>
    <row r="517" ht="13.7" customHeight="1" x14ac:dyDescent="0.2"/>
    <row r="518" ht="13.7" customHeight="1" x14ac:dyDescent="0.2"/>
    <row r="519" ht="13.7" customHeight="1" x14ac:dyDescent="0.2"/>
    <row r="520" ht="13.7" customHeight="1" x14ac:dyDescent="0.2"/>
    <row r="521" ht="13.7" customHeight="1" x14ac:dyDescent="0.2"/>
    <row r="522" ht="13.7" customHeight="1" x14ac:dyDescent="0.2"/>
    <row r="523" ht="13.7" customHeight="1" x14ac:dyDescent="0.2"/>
    <row r="524" ht="13.7" customHeight="1" x14ac:dyDescent="0.2"/>
    <row r="525" ht="13.7" customHeight="1" x14ac:dyDescent="0.2"/>
    <row r="526" ht="13.7" customHeight="1" x14ac:dyDescent="0.2"/>
    <row r="527" ht="13.7" customHeight="1" x14ac:dyDescent="0.2"/>
    <row r="528" ht="13.7" customHeight="1" x14ac:dyDescent="0.2"/>
    <row r="529" ht="13.7" customHeight="1" x14ac:dyDescent="0.2"/>
    <row r="530" ht="13.7" customHeight="1" x14ac:dyDescent="0.2"/>
    <row r="531" ht="13.7" customHeight="1" x14ac:dyDescent="0.2"/>
    <row r="532" ht="13.7" customHeight="1" x14ac:dyDescent="0.2"/>
    <row r="533" ht="13.7" customHeight="1" x14ac:dyDescent="0.2"/>
    <row r="534" ht="13.7" customHeight="1" x14ac:dyDescent="0.2"/>
    <row r="535" ht="13.7" customHeight="1" x14ac:dyDescent="0.2"/>
    <row r="536" ht="13.7" customHeight="1" x14ac:dyDescent="0.2"/>
    <row r="537" ht="13.7" customHeight="1" x14ac:dyDescent="0.2"/>
    <row r="538" ht="13.7" customHeight="1" x14ac:dyDescent="0.2"/>
    <row r="539" ht="13.7" customHeight="1" x14ac:dyDescent="0.2"/>
    <row r="540" ht="13.7" customHeight="1" x14ac:dyDescent="0.2"/>
    <row r="541" ht="13.7" customHeight="1" x14ac:dyDescent="0.2"/>
    <row r="542" ht="13.7" customHeight="1" x14ac:dyDescent="0.2"/>
    <row r="543" ht="13.7" customHeight="1" x14ac:dyDescent="0.2"/>
    <row r="544" ht="13.7" customHeight="1" x14ac:dyDescent="0.2"/>
    <row r="545" ht="13.7" customHeight="1" x14ac:dyDescent="0.2"/>
    <row r="546" ht="13.7" customHeight="1" x14ac:dyDescent="0.2"/>
    <row r="547" ht="13.7" customHeight="1" x14ac:dyDescent="0.2"/>
    <row r="548" ht="13.7" customHeight="1" x14ac:dyDescent="0.2"/>
    <row r="549" ht="13.7" customHeight="1" x14ac:dyDescent="0.2"/>
    <row r="550" ht="13.7" customHeight="1" x14ac:dyDescent="0.2"/>
    <row r="551" ht="13.7" customHeight="1" x14ac:dyDescent="0.2"/>
    <row r="552" ht="13.7" customHeight="1" x14ac:dyDescent="0.2"/>
    <row r="553" ht="13.7" customHeight="1" x14ac:dyDescent="0.2"/>
    <row r="554" ht="13.7" customHeight="1" x14ac:dyDescent="0.2"/>
    <row r="555" ht="13.7" customHeight="1" x14ac:dyDescent="0.2"/>
    <row r="556" ht="13.7" customHeight="1" x14ac:dyDescent="0.2"/>
    <row r="557" ht="13.7" customHeight="1" x14ac:dyDescent="0.2"/>
    <row r="558" ht="13.7" customHeight="1" x14ac:dyDescent="0.2"/>
    <row r="559" ht="13.7" customHeight="1" x14ac:dyDescent="0.2"/>
    <row r="560" ht="13.7" customHeight="1" x14ac:dyDescent="0.2"/>
    <row r="561" ht="13.7" customHeight="1" x14ac:dyDescent="0.2"/>
    <row r="562" ht="13.7" customHeight="1" x14ac:dyDescent="0.2"/>
    <row r="563" ht="13.7" customHeight="1" x14ac:dyDescent="0.2"/>
    <row r="564" ht="13.7" customHeight="1" x14ac:dyDescent="0.2"/>
    <row r="565" ht="13.7" customHeight="1" x14ac:dyDescent="0.2"/>
    <row r="566" ht="13.7" customHeight="1" x14ac:dyDescent="0.2"/>
    <row r="567" ht="13.7" customHeight="1" x14ac:dyDescent="0.2"/>
    <row r="568" ht="13.7" customHeight="1" x14ac:dyDescent="0.2"/>
    <row r="569" ht="13.7" customHeight="1" x14ac:dyDescent="0.2"/>
    <row r="570" ht="13.7" customHeight="1" x14ac:dyDescent="0.2"/>
    <row r="571" ht="13.7" customHeight="1" x14ac:dyDescent="0.2"/>
    <row r="572" ht="13.7" customHeight="1" x14ac:dyDescent="0.2"/>
    <row r="573" ht="13.7" customHeight="1" x14ac:dyDescent="0.2"/>
    <row r="574" ht="13.7" customHeight="1" x14ac:dyDescent="0.2"/>
    <row r="575" ht="13.7" customHeight="1" x14ac:dyDescent="0.2"/>
    <row r="576" ht="13.7" customHeight="1" x14ac:dyDescent="0.2"/>
    <row r="577" ht="13.7" customHeight="1" x14ac:dyDescent="0.2"/>
    <row r="578" ht="13.7" customHeight="1" x14ac:dyDescent="0.2"/>
    <row r="579" ht="13.7" customHeight="1" x14ac:dyDescent="0.2"/>
    <row r="580" ht="13.7" customHeight="1" x14ac:dyDescent="0.2"/>
    <row r="581" ht="13.7" customHeight="1" x14ac:dyDescent="0.2"/>
    <row r="582" ht="13.7" customHeight="1" x14ac:dyDescent="0.2"/>
    <row r="583" ht="13.7" customHeight="1" x14ac:dyDescent="0.2"/>
    <row r="584" ht="13.7" customHeight="1" x14ac:dyDescent="0.2"/>
    <row r="585" ht="13.7" customHeight="1" x14ac:dyDescent="0.2"/>
    <row r="586" ht="13.7" customHeight="1" x14ac:dyDescent="0.2"/>
    <row r="587" ht="13.7" customHeight="1" x14ac:dyDescent="0.2"/>
    <row r="588" ht="13.7" customHeight="1" x14ac:dyDescent="0.2"/>
    <row r="589" ht="13.7" customHeight="1" x14ac:dyDescent="0.2"/>
    <row r="590" ht="13.7" customHeight="1" x14ac:dyDescent="0.2"/>
    <row r="591" ht="13.7" customHeight="1" x14ac:dyDescent="0.2"/>
    <row r="592" ht="13.7" customHeight="1" x14ac:dyDescent="0.2"/>
    <row r="593" ht="13.7" customHeight="1" x14ac:dyDescent="0.2"/>
    <row r="594" ht="13.7" customHeight="1" x14ac:dyDescent="0.2"/>
    <row r="595" ht="13.7" customHeight="1" x14ac:dyDescent="0.2"/>
    <row r="596" ht="13.7" customHeight="1" x14ac:dyDescent="0.2"/>
    <row r="597" ht="13.7" customHeight="1" x14ac:dyDescent="0.2"/>
    <row r="598" ht="13.7" customHeight="1" x14ac:dyDescent="0.2"/>
    <row r="599" ht="13.7" customHeight="1" x14ac:dyDescent="0.2"/>
    <row r="600" ht="13.7" customHeight="1" x14ac:dyDescent="0.2"/>
    <row r="601" ht="13.7" customHeight="1" x14ac:dyDescent="0.2"/>
    <row r="602" ht="13.7" customHeight="1" x14ac:dyDescent="0.2"/>
    <row r="603" ht="13.7" customHeight="1" x14ac:dyDescent="0.2"/>
    <row r="604" ht="13.7" customHeight="1" x14ac:dyDescent="0.2"/>
    <row r="605" ht="13.7" customHeight="1" x14ac:dyDescent="0.2"/>
    <row r="606" ht="13.7" customHeight="1" x14ac:dyDescent="0.2"/>
    <row r="607" ht="13.7" customHeight="1" x14ac:dyDescent="0.2"/>
    <row r="608" ht="13.7" customHeight="1" x14ac:dyDescent="0.2"/>
    <row r="609" ht="13.7" customHeight="1" x14ac:dyDescent="0.2"/>
    <row r="610" ht="13.7" customHeight="1" x14ac:dyDescent="0.2"/>
    <row r="611" ht="13.7" customHeight="1" x14ac:dyDescent="0.2"/>
    <row r="612" ht="13.7" customHeight="1" x14ac:dyDescent="0.2"/>
    <row r="613" ht="13.7" customHeight="1" x14ac:dyDescent="0.2"/>
    <row r="614" ht="13.7" customHeight="1" x14ac:dyDescent="0.2"/>
    <row r="615" ht="13.7" customHeight="1" x14ac:dyDescent="0.2"/>
    <row r="616" ht="13.7" customHeight="1" x14ac:dyDescent="0.2"/>
    <row r="617" ht="13.7" customHeight="1" x14ac:dyDescent="0.2"/>
    <row r="618" ht="13.7" customHeight="1" x14ac:dyDescent="0.2"/>
    <row r="619" ht="13.7" customHeight="1" x14ac:dyDescent="0.2"/>
    <row r="620" ht="13.7" customHeight="1" x14ac:dyDescent="0.2"/>
    <row r="621" ht="13.7" customHeight="1" x14ac:dyDescent="0.2"/>
    <row r="622" ht="13.7" customHeight="1" x14ac:dyDescent="0.2"/>
    <row r="623" ht="13.7" customHeight="1" x14ac:dyDescent="0.2"/>
    <row r="624" ht="13.7" customHeight="1" x14ac:dyDescent="0.2"/>
    <row r="625" ht="13.7" customHeight="1" x14ac:dyDescent="0.2"/>
    <row r="626" ht="13.7" customHeight="1" x14ac:dyDescent="0.2"/>
    <row r="627" ht="13.7" customHeight="1" x14ac:dyDescent="0.2"/>
    <row r="628" ht="13.7" customHeight="1" x14ac:dyDescent="0.2"/>
    <row r="629" ht="13.7" customHeight="1" x14ac:dyDescent="0.2"/>
    <row r="630" ht="13.7" customHeight="1" x14ac:dyDescent="0.2"/>
    <row r="631" ht="13.7" customHeight="1" x14ac:dyDescent="0.2"/>
    <row r="632" ht="13.7" customHeight="1" x14ac:dyDescent="0.2"/>
    <row r="633" ht="13.7" customHeight="1" x14ac:dyDescent="0.2"/>
    <row r="634" ht="13.7" customHeight="1" x14ac:dyDescent="0.2"/>
    <row r="635" ht="13.7" customHeight="1" x14ac:dyDescent="0.2"/>
    <row r="636" ht="13.7" customHeight="1" x14ac:dyDescent="0.2"/>
    <row r="637" ht="13.7" customHeight="1" x14ac:dyDescent="0.2"/>
    <row r="638" ht="13.7" customHeight="1" x14ac:dyDescent="0.2"/>
    <row r="639" ht="13.7" customHeight="1" x14ac:dyDescent="0.2"/>
    <row r="640" ht="13.7" customHeight="1" x14ac:dyDescent="0.2"/>
    <row r="641" ht="13.7" customHeight="1" x14ac:dyDescent="0.2"/>
    <row r="642" ht="13.7" customHeight="1" x14ac:dyDescent="0.2"/>
    <row r="643" ht="13.7" customHeight="1" x14ac:dyDescent="0.2"/>
    <row r="644" ht="13.7" customHeight="1" x14ac:dyDescent="0.2"/>
    <row r="645" ht="13.7" customHeight="1" x14ac:dyDescent="0.2"/>
    <row r="646" ht="13.7" customHeight="1" x14ac:dyDescent="0.2"/>
    <row r="647" ht="13.7" customHeight="1" x14ac:dyDescent="0.2"/>
    <row r="648" ht="13.7" customHeight="1" x14ac:dyDescent="0.2"/>
    <row r="649" ht="13.7" customHeight="1" x14ac:dyDescent="0.2"/>
    <row r="650" ht="13.7" customHeight="1" x14ac:dyDescent="0.2"/>
    <row r="651" ht="13.7" customHeight="1" x14ac:dyDescent="0.2"/>
    <row r="652" ht="13.7" customHeight="1" x14ac:dyDescent="0.2"/>
    <row r="653" ht="13.7" customHeight="1" x14ac:dyDescent="0.2"/>
    <row r="654" ht="13.7" customHeight="1" x14ac:dyDescent="0.2"/>
    <row r="655" ht="13.7" customHeight="1" x14ac:dyDescent="0.2"/>
    <row r="656" ht="13.7" customHeight="1" x14ac:dyDescent="0.2"/>
    <row r="657" ht="13.7" customHeight="1" x14ac:dyDescent="0.2"/>
    <row r="658" ht="13.7" customHeight="1" x14ac:dyDescent="0.2"/>
    <row r="659" ht="13.7" customHeight="1" x14ac:dyDescent="0.2"/>
    <row r="660" ht="13.7" customHeight="1" x14ac:dyDescent="0.2"/>
    <row r="661" ht="13.7" customHeight="1" x14ac:dyDescent="0.2"/>
    <row r="662" ht="13.7" customHeight="1" x14ac:dyDescent="0.2"/>
    <row r="663" ht="13.7" customHeight="1" x14ac:dyDescent="0.2"/>
    <row r="664" ht="13.7" customHeight="1" x14ac:dyDescent="0.2"/>
    <row r="665" ht="13.7" customHeight="1" x14ac:dyDescent="0.2"/>
    <row r="666" ht="13.7" customHeight="1" x14ac:dyDescent="0.2"/>
    <row r="667" ht="13.7" customHeight="1" x14ac:dyDescent="0.2"/>
    <row r="668" ht="13.7" customHeight="1" x14ac:dyDescent="0.2"/>
    <row r="669" ht="13.7" customHeight="1" x14ac:dyDescent="0.2"/>
    <row r="670" ht="13.7" customHeight="1" x14ac:dyDescent="0.2"/>
    <row r="671" ht="13.7" customHeight="1" x14ac:dyDescent="0.2"/>
    <row r="672" ht="13.7" customHeight="1" x14ac:dyDescent="0.2"/>
    <row r="673" ht="13.7" customHeight="1" x14ac:dyDescent="0.2"/>
    <row r="674" ht="13.7" customHeight="1" x14ac:dyDescent="0.2"/>
    <row r="675" ht="13.7" customHeight="1" x14ac:dyDescent="0.2"/>
    <row r="676" ht="13.7" customHeight="1" x14ac:dyDescent="0.2"/>
    <row r="677" ht="13.7" customHeight="1" x14ac:dyDescent="0.2"/>
    <row r="678" ht="13.7" customHeight="1" x14ac:dyDescent="0.2"/>
    <row r="679" ht="13.7" customHeight="1" x14ac:dyDescent="0.2"/>
    <row r="680" ht="13.7" customHeight="1" x14ac:dyDescent="0.2"/>
    <row r="681" ht="13.7" customHeight="1" x14ac:dyDescent="0.2"/>
    <row r="682" ht="13.7" customHeight="1" x14ac:dyDescent="0.2"/>
    <row r="683" ht="13.7" customHeight="1" x14ac:dyDescent="0.2"/>
    <row r="684" ht="13.7" customHeight="1" x14ac:dyDescent="0.2"/>
    <row r="685" ht="13.7" customHeight="1" x14ac:dyDescent="0.2"/>
    <row r="686" ht="13.7" customHeight="1" x14ac:dyDescent="0.2"/>
    <row r="687" ht="13.7" customHeight="1" x14ac:dyDescent="0.2"/>
    <row r="688" ht="13.7" customHeight="1" x14ac:dyDescent="0.2"/>
    <row r="689" ht="13.7" customHeight="1" x14ac:dyDescent="0.2"/>
    <row r="690" ht="13.7" customHeight="1" x14ac:dyDescent="0.2"/>
    <row r="691" ht="13.7" customHeight="1" x14ac:dyDescent="0.2"/>
    <row r="692" ht="13.7" customHeight="1" x14ac:dyDescent="0.2"/>
    <row r="693" ht="13.7" customHeight="1" x14ac:dyDescent="0.2"/>
    <row r="694" ht="13.7" customHeight="1" x14ac:dyDescent="0.2"/>
    <row r="695" ht="13.7" customHeight="1" x14ac:dyDescent="0.2"/>
    <row r="696" ht="13.7" customHeight="1" x14ac:dyDescent="0.2"/>
    <row r="697" ht="13.7" customHeight="1" x14ac:dyDescent="0.2"/>
    <row r="698" ht="13.7" customHeight="1" x14ac:dyDescent="0.2"/>
    <row r="699" ht="13.7" customHeight="1" x14ac:dyDescent="0.2"/>
    <row r="700" ht="13.7" customHeight="1" x14ac:dyDescent="0.2"/>
    <row r="701" ht="13.7" customHeight="1" x14ac:dyDescent="0.2"/>
    <row r="702" ht="13.7" customHeight="1" x14ac:dyDescent="0.2"/>
    <row r="703" ht="13.7" customHeight="1" x14ac:dyDescent="0.2"/>
    <row r="704" ht="13.7" customHeight="1" x14ac:dyDescent="0.2"/>
    <row r="705" ht="13.7" customHeight="1" x14ac:dyDescent="0.2"/>
    <row r="706" ht="13.7" customHeight="1" x14ac:dyDescent="0.2"/>
    <row r="707" ht="13.7" customHeight="1" x14ac:dyDescent="0.2"/>
    <row r="708" ht="13.7" customHeight="1" x14ac:dyDescent="0.2"/>
    <row r="709" ht="13.7" customHeight="1" x14ac:dyDescent="0.2"/>
    <row r="710" ht="13.7" customHeight="1" x14ac:dyDescent="0.2"/>
    <row r="711" ht="13.7" customHeight="1" x14ac:dyDescent="0.2"/>
    <row r="712" ht="13.7" customHeight="1" x14ac:dyDescent="0.2"/>
    <row r="713" ht="13.7" customHeight="1" x14ac:dyDescent="0.2"/>
    <row r="714" ht="13.7" customHeight="1" x14ac:dyDescent="0.2"/>
    <row r="715" ht="13.7" customHeight="1" x14ac:dyDescent="0.2"/>
    <row r="716" ht="13.7" customHeight="1" x14ac:dyDescent="0.2"/>
    <row r="717" ht="13.7" customHeight="1" x14ac:dyDescent="0.2"/>
    <row r="718" ht="13.7" customHeight="1" x14ac:dyDescent="0.2"/>
    <row r="719" ht="13.7" customHeight="1" x14ac:dyDescent="0.2"/>
    <row r="720" ht="13.7" customHeight="1" x14ac:dyDescent="0.2"/>
    <row r="721" ht="13.7" customHeight="1" x14ac:dyDescent="0.2"/>
    <row r="722" ht="13.7" customHeight="1" x14ac:dyDescent="0.2"/>
    <row r="723" ht="13.7" customHeight="1" x14ac:dyDescent="0.2"/>
    <row r="724" ht="13.7" customHeight="1" x14ac:dyDescent="0.2"/>
    <row r="725" ht="13.7" customHeight="1" x14ac:dyDescent="0.2"/>
    <row r="726" ht="13.7" customHeight="1" x14ac:dyDescent="0.2"/>
    <row r="727" ht="13.7" customHeight="1" x14ac:dyDescent="0.2"/>
    <row r="728" ht="13.7" customHeight="1" x14ac:dyDescent="0.2"/>
    <row r="729" ht="13.7" customHeight="1" x14ac:dyDescent="0.2"/>
    <row r="730" ht="13.7" customHeight="1" x14ac:dyDescent="0.2"/>
    <row r="731" ht="13.7" customHeight="1" x14ac:dyDescent="0.2"/>
    <row r="732" ht="13.7" customHeight="1" x14ac:dyDescent="0.2"/>
    <row r="733" ht="13.7" customHeight="1" x14ac:dyDescent="0.2"/>
    <row r="734" ht="13.7" customHeight="1" x14ac:dyDescent="0.2"/>
    <row r="735" ht="13.7" customHeight="1" x14ac:dyDescent="0.2"/>
    <row r="736" ht="13.7" customHeight="1" x14ac:dyDescent="0.2"/>
    <row r="737" ht="13.7" customHeight="1" x14ac:dyDescent="0.2"/>
    <row r="738" ht="13.7" customHeight="1" x14ac:dyDescent="0.2"/>
    <row r="739" ht="13.7" customHeight="1" x14ac:dyDescent="0.2"/>
    <row r="740" ht="13.7" customHeight="1" x14ac:dyDescent="0.2"/>
    <row r="741" ht="13.7" customHeight="1" x14ac:dyDescent="0.2"/>
    <row r="742" ht="13.7" customHeight="1" x14ac:dyDescent="0.2"/>
    <row r="743" ht="13.7" customHeight="1" x14ac:dyDescent="0.2"/>
    <row r="744" ht="13.7" customHeight="1" x14ac:dyDescent="0.2"/>
    <row r="745" ht="13.7" customHeight="1" x14ac:dyDescent="0.2"/>
    <row r="746" ht="13.7" customHeight="1" x14ac:dyDescent="0.2"/>
    <row r="747" ht="13.7" customHeight="1" x14ac:dyDescent="0.2"/>
    <row r="748" ht="13.7" customHeight="1" x14ac:dyDescent="0.2"/>
    <row r="749" ht="13.7" customHeight="1" x14ac:dyDescent="0.2"/>
    <row r="750" ht="13.7" customHeight="1" x14ac:dyDescent="0.2"/>
    <row r="751" ht="13.7" customHeight="1" x14ac:dyDescent="0.2"/>
    <row r="752" ht="13.7" customHeight="1" x14ac:dyDescent="0.2"/>
    <row r="753" ht="13.7" customHeight="1" x14ac:dyDescent="0.2"/>
    <row r="754" ht="13.7" customHeight="1" x14ac:dyDescent="0.2"/>
    <row r="755" ht="13.7" customHeight="1" x14ac:dyDescent="0.2"/>
    <row r="756" ht="13.7" customHeight="1" x14ac:dyDescent="0.2"/>
    <row r="757" ht="13.7" customHeight="1" x14ac:dyDescent="0.2"/>
    <row r="758" ht="13.7" customHeight="1" x14ac:dyDescent="0.2"/>
    <row r="759" ht="13.7" customHeight="1" x14ac:dyDescent="0.2"/>
    <row r="760" ht="13.7" customHeight="1" x14ac:dyDescent="0.2"/>
    <row r="761" ht="13.7" customHeight="1" x14ac:dyDescent="0.2"/>
    <row r="762" ht="13.7" customHeight="1" x14ac:dyDescent="0.2"/>
    <row r="763" ht="13.7" customHeight="1" x14ac:dyDescent="0.2"/>
    <row r="764" ht="13.7" customHeight="1" x14ac:dyDescent="0.2"/>
    <row r="765" ht="13.7" customHeight="1" x14ac:dyDescent="0.2"/>
    <row r="766" ht="13.7" customHeight="1" x14ac:dyDescent="0.2"/>
    <row r="767" ht="13.7" customHeight="1" x14ac:dyDescent="0.2"/>
    <row r="768" ht="13.7" customHeight="1" x14ac:dyDescent="0.2"/>
    <row r="769" ht="13.7" customHeight="1" x14ac:dyDescent="0.2"/>
    <row r="770" ht="13.7" customHeight="1" x14ac:dyDescent="0.2"/>
    <row r="771" ht="13.7" customHeight="1" x14ac:dyDescent="0.2"/>
    <row r="772" ht="13.7" customHeight="1" x14ac:dyDescent="0.2"/>
    <row r="773" ht="13.7" customHeight="1" x14ac:dyDescent="0.2"/>
    <row r="774" ht="13.7" customHeight="1" x14ac:dyDescent="0.2"/>
    <row r="775" ht="13.7" customHeight="1" x14ac:dyDescent="0.2"/>
    <row r="776" ht="13.7" customHeight="1" x14ac:dyDescent="0.2"/>
    <row r="777" ht="13.7" customHeight="1" x14ac:dyDescent="0.2"/>
    <row r="778" ht="13.7" customHeight="1" x14ac:dyDescent="0.2"/>
    <row r="779" ht="13.7" customHeight="1" x14ac:dyDescent="0.2"/>
    <row r="780" ht="13.7" customHeight="1" x14ac:dyDescent="0.2"/>
    <row r="781" ht="13.7" customHeight="1" x14ac:dyDescent="0.2"/>
    <row r="782" ht="13.7" customHeight="1" x14ac:dyDescent="0.2"/>
    <row r="783" ht="13.7" customHeight="1" x14ac:dyDescent="0.2"/>
    <row r="784" ht="13.7" customHeight="1" x14ac:dyDescent="0.2"/>
    <row r="785" ht="13.7" customHeight="1" x14ac:dyDescent="0.2"/>
    <row r="786" ht="13.7" customHeight="1" x14ac:dyDescent="0.2"/>
    <row r="787" ht="13.7" customHeight="1" x14ac:dyDescent="0.2"/>
    <row r="788" ht="13.7" customHeight="1" x14ac:dyDescent="0.2"/>
    <row r="789" ht="13.7" customHeight="1" x14ac:dyDescent="0.2"/>
    <row r="790" ht="13.7" customHeight="1" x14ac:dyDescent="0.2"/>
    <row r="791" ht="13.7" customHeight="1" x14ac:dyDescent="0.2"/>
    <row r="792" ht="13.7" customHeight="1" x14ac:dyDescent="0.2"/>
    <row r="793" ht="13.7" customHeight="1" x14ac:dyDescent="0.2"/>
    <row r="794" ht="13.7" customHeight="1" x14ac:dyDescent="0.2"/>
    <row r="795" ht="13.7" customHeight="1" x14ac:dyDescent="0.2"/>
    <row r="796" ht="13.7" customHeight="1" x14ac:dyDescent="0.2"/>
    <row r="797" ht="13.7" customHeight="1" x14ac:dyDescent="0.2"/>
    <row r="798" ht="13.7" customHeight="1" x14ac:dyDescent="0.2"/>
    <row r="799" ht="13.7" customHeight="1" x14ac:dyDescent="0.2"/>
    <row r="800" ht="13.7" customHeight="1" x14ac:dyDescent="0.2"/>
    <row r="801" ht="13.7" customHeight="1" x14ac:dyDescent="0.2"/>
    <row r="802" ht="13.7" customHeight="1" x14ac:dyDescent="0.2"/>
    <row r="803" ht="13.7" customHeight="1" x14ac:dyDescent="0.2"/>
    <row r="804" ht="13.7" customHeight="1" x14ac:dyDescent="0.2"/>
    <row r="805" ht="13.7" customHeight="1" x14ac:dyDescent="0.2"/>
    <row r="806" ht="13.7" customHeight="1" x14ac:dyDescent="0.2"/>
    <row r="807" ht="13.7" customHeight="1" x14ac:dyDescent="0.2"/>
    <row r="808" ht="13.7" customHeight="1" x14ac:dyDescent="0.2"/>
    <row r="809" ht="13.7" customHeight="1" x14ac:dyDescent="0.2"/>
    <row r="810" ht="13.7" customHeight="1" x14ac:dyDescent="0.2"/>
    <row r="811" ht="13.7" customHeight="1" x14ac:dyDescent="0.2"/>
    <row r="812" ht="13.7" customHeight="1" x14ac:dyDescent="0.2"/>
    <row r="813" ht="13.7" customHeight="1" x14ac:dyDescent="0.2"/>
    <row r="814" ht="13.7" customHeight="1" x14ac:dyDescent="0.2"/>
    <row r="815" ht="13.7" customHeight="1" x14ac:dyDescent="0.2"/>
    <row r="816" ht="13.7" customHeight="1" x14ac:dyDescent="0.2"/>
    <row r="817" ht="13.7" customHeight="1" x14ac:dyDescent="0.2"/>
    <row r="818" ht="13.7" customHeight="1" x14ac:dyDescent="0.2"/>
    <row r="819" ht="13.7" customHeight="1" x14ac:dyDescent="0.2"/>
    <row r="820" ht="13.7" customHeight="1" x14ac:dyDescent="0.2"/>
    <row r="821" ht="13.7" customHeight="1" x14ac:dyDescent="0.2"/>
    <row r="822" ht="13.7" customHeight="1" x14ac:dyDescent="0.2"/>
    <row r="823" ht="13.7" customHeight="1" x14ac:dyDescent="0.2"/>
    <row r="824" ht="13.7" customHeight="1" x14ac:dyDescent="0.2"/>
    <row r="825" ht="13.7" customHeight="1" x14ac:dyDescent="0.2"/>
    <row r="826" ht="13.7" customHeight="1" x14ac:dyDescent="0.2"/>
    <row r="827" ht="13.7" customHeight="1" x14ac:dyDescent="0.2"/>
    <row r="828" ht="13.7" customHeight="1" x14ac:dyDescent="0.2"/>
    <row r="829" ht="13.7" customHeight="1" x14ac:dyDescent="0.2"/>
    <row r="830" ht="13.7" customHeight="1" x14ac:dyDescent="0.2"/>
    <row r="831" ht="13.7" customHeight="1" x14ac:dyDescent="0.2"/>
    <row r="832" ht="13.7" customHeight="1" x14ac:dyDescent="0.2"/>
    <row r="833" ht="13.7" customHeight="1" x14ac:dyDescent="0.2"/>
    <row r="834" ht="13.7" customHeight="1" x14ac:dyDescent="0.2"/>
    <row r="835" ht="13.7" customHeight="1" x14ac:dyDescent="0.2"/>
    <row r="836" ht="13.7" customHeight="1" x14ac:dyDescent="0.2"/>
    <row r="837" ht="13.7" customHeight="1" x14ac:dyDescent="0.2"/>
    <row r="838" ht="13.7" customHeight="1" x14ac:dyDescent="0.2"/>
    <row r="839" ht="13.7" customHeight="1" x14ac:dyDescent="0.2"/>
    <row r="840" ht="13.7" customHeight="1" x14ac:dyDescent="0.2"/>
    <row r="841" ht="13.7" customHeight="1" x14ac:dyDescent="0.2"/>
    <row r="842" ht="13.7" customHeight="1" x14ac:dyDescent="0.2"/>
    <row r="843" ht="13.7" customHeight="1" x14ac:dyDescent="0.2"/>
    <row r="844" ht="13.7" customHeight="1" x14ac:dyDescent="0.2"/>
    <row r="845" ht="13.7" customHeight="1" x14ac:dyDescent="0.2"/>
    <row r="846" ht="13.7" customHeight="1" x14ac:dyDescent="0.2"/>
    <row r="847" ht="13.7" customHeight="1" x14ac:dyDescent="0.2"/>
    <row r="848" ht="13.7" customHeight="1" x14ac:dyDescent="0.2"/>
    <row r="849" ht="13.7" customHeight="1" x14ac:dyDescent="0.2"/>
    <row r="850" ht="13.7" customHeight="1" x14ac:dyDescent="0.2"/>
    <row r="851" ht="13.7" customHeight="1" x14ac:dyDescent="0.2"/>
    <row r="852" ht="13.7" customHeight="1" x14ac:dyDescent="0.2"/>
    <row r="853" ht="13.7" customHeight="1" x14ac:dyDescent="0.2"/>
    <row r="854" ht="13.7" customHeight="1" x14ac:dyDescent="0.2"/>
    <row r="855" ht="13.7" customHeight="1" x14ac:dyDescent="0.2"/>
    <row r="856" ht="13.7" customHeight="1" x14ac:dyDescent="0.2"/>
    <row r="857" ht="13.7" customHeight="1" x14ac:dyDescent="0.2"/>
    <row r="858" ht="13.7" customHeight="1" x14ac:dyDescent="0.2"/>
    <row r="859" ht="13.7" customHeight="1" x14ac:dyDescent="0.2"/>
    <row r="860" ht="13.7" customHeight="1" x14ac:dyDescent="0.2"/>
    <row r="861" ht="13.7" customHeight="1" x14ac:dyDescent="0.2"/>
    <row r="862" ht="13.7" customHeight="1" x14ac:dyDescent="0.2"/>
    <row r="863" ht="13.7" customHeight="1" x14ac:dyDescent="0.2"/>
    <row r="864" ht="13.7" customHeight="1" x14ac:dyDescent="0.2"/>
    <row r="865" ht="13.7" customHeight="1" x14ac:dyDescent="0.2"/>
    <row r="866" ht="13.7" customHeight="1" x14ac:dyDescent="0.2"/>
    <row r="867" ht="13.7" customHeight="1" x14ac:dyDescent="0.2"/>
    <row r="868" ht="13.7" customHeight="1" x14ac:dyDescent="0.2"/>
    <row r="869" ht="13.7" customHeight="1" x14ac:dyDescent="0.2"/>
    <row r="870" ht="13.7" customHeight="1" x14ac:dyDescent="0.2"/>
    <row r="871" ht="13.7" customHeight="1" x14ac:dyDescent="0.2"/>
    <row r="872" ht="13.7" customHeight="1" x14ac:dyDescent="0.2"/>
    <row r="873" ht="13.7" customHeight="1" x14ac:dyDescent="0.2"/>
    <row r="874" ht="13.7" customHeight="1" x14ac:dyDescent="0.2"/>
    <row r="875" ht="13.7" customHeight="1" x14ac:dyDescent="0.2"/>
    <row r="876" ht="13.7" customHeight="1" x14ac:dyDescent="0.2"/>
    <row r="877" ht="13.7" customHeight="1" x14ac:dyDescent="0.2"/>
    <row r="878" ht="13.7" customHeight="1" x14ac:dyDescent="0.2"/>
    <row r="879" ht="13.7" customHeight="1" x14ac:dyDescent="0.2"/>
    <row r="880" ht="13.7" customHeight="1" x14ac:dyDescent="0.2"/>
    <row r="881" ht="13.7" customHeight="1" x14ac:dyDescent="0.2"/>
    <row r="882" ht="13.7" customHeight="1" x14ac:dyDescent="0.2"/>
    <row r="883" ht="13.7" customHeight="1" x14ac:dyDescent="0.2"/>
    <row r="884" ht="13.7" customHeight="1" x14ac:dyDescent="0.2"/>
    <row r="885" ht="13.7" customHeight="1" x14ac:dyDescent="0.2"/>
    <row r="886" ht="13.7" customHeight="1" x14ac:dyDescent="0.2"/>
    <row r="887" ht="13.7" customHeight="1" x14ac:dyDescent="0.2"/>
    <row r="888" ht="13.7" customHeight="1" x14ac:dyDescent="0.2"/>
    <row r="889" ht="13.7" customHeight="1" x14ac:dyDescent="0.2"/>
    <row r="890" ht="13.7" customHeight="1" x14ac:dyDescent="0.2"/>
    <row r="891" ht="13.7" customHeight="1" x14ac:dyDescent="0.2"/>
    <row r="892" ht="13.7" customHeight="1" x14ac:dyDescent="0.2"/>
    <row r="893" ht="13.7" customHeight="1" x14ac:dyDescent="0.2"/>
    <row r="894" ht="13.7" customHeight="1" x14ac:dyDescent="0.2"/>
    <row r="895" ht="13.7" customHeight="1" x14ac:dyDescent="0.2"/>
    <row r="896" ht="13.7" customHeight="1" x14ac:dyDescent="0.2"/>
    <row r="897" ht="13.7" customHeight="1" x14ac:dyDescent="0.2"/>
    <row r="898" ht="13.7" customHeight="1" x14ac:dyDescent="0.2"/>
    <row r="899" ht="13.7" customHeight="1" x14ac:dyDescent="0.2"/>
    <row r="900" ht="13.7" customHeight="1" x14ac:dyDescent="0.2"/>
    <row r="901" ht="13.7" customHeight="1" x14ac:dyDescent="0.2"/>
    <row r="902" ht="13.7" customHeight="1" x14ac:dyDescent="0.2"/>
    <row r="903" ht="13.7" customHeight="1" x14ac:dyDescent="0.2"/>
    <row r="904" ht="13.7" customHeight="1" x14ac:dyDescent="0.2"/>
    <row r="905" ht="13.7" customHeight="1" x14ac:dyDescent="0.2"/>
    <row r="906" ht="13.7" customHeight="1" x14ac:dyDescent="0.2"/>
    <row r="907" ht="13.7" customHeight="1" x14ac:dyDescent="0.2"/>
    <row r="908" ht="13.7" customHeight="1" x14ac:dyDescent="0.2"/>
    <row r="909" ht="13.7" customHeight="1" x14ac:dyDescent="0.2"/>
    <row r="910" ht="13.7" customHeight="1" x14ac:dyDescent="0.2"/>
    <row r="911" ht="13.7" customHeight="1" x14ac:dyDescent="0.2"/>
    <row r="912" ht="13.7" customHeight="1" x14ac:dyDescent="0.2"/>
    <row r="913" ht="13.7" customHeight="1" x14ac:dyDescent="0.2"/>
    <row r="914" ht="13.7" customHeight="1" x14ac:dyDescent="0.2"/>
    <row r="915" ht="13.7" customHeight="1" x14ac:dyDescent="0.2"/>
    <row r="916" ht="13.7" customHeight="1" x14ac:dyDescent="0.2"/>
    <row r="917" ht="13.7" customHeight="1" x14ac:dyDescent="0.2"/>
    <row r="918" ht="13.7" customHeight="1" x14ac:dyDescent="0.2"/>
    <row r="919" ht="13.7" customHeight="1" x14ac:dyDescent="0.2"/>
    <row r="920" ht="13.7" customHeight="1" x14ac:dyDescent="0.2"/>
    <row r="921" ht="13.7" customHeight="1" x14ac:dyDescent="0.2"/>
    <row r="922" ht="13.7" customHeight="1" x14ac:dyDescent="0.2"/>
    <row r="923" ht="13.7" customHeight="1" x14ac:dyDescent="0.2"/>
    <row r="924" ht="13.7" customHeight="1" x14ac:dyDescent="0.2"/>
    <row r="925" ht="13.7" customHeight="1" x14ac:dyDescent="0.2"/>
    <row r="926" ht="13.7" customHeight="1" x14ac:dyDescent="0.2"/>
    <row r="927" ht="13.7" customHeight="1" x14ac:dyDescent="0.2"/>
    <row r="928" ht="13.7" customHeight="1" x14ac:dyDescent="0.2"/>
    <row r="929" ht="13.7" customHeight="1" x14ac:dyDescent="0.2"/>
    <row r="930" ht="13.7" customHeight="1" x14ac:dyDescent="0.2"/>
    <row r="931" ht="13.7" customHeight="1" x14ac:dyDescent="0.2"/>
    <row r="932" ht="13.7" customHeight="1" x14ac:dyDescent="0.2"/>
    <row r="933" ht="13.7" customHeight="1" x14ac:dyDescent="0.2"/>
    <row r="934" ht="13.7" customHeight="1" x14ac:dyDescent="0.2"/>
    <row r="935" ht="13.7" customHeight="1" x14ac:dyDescent="0.2"/>
    <row r="936" ht="13.7" customHeight="1" x14ac:dyDescent="0.2"/>
    <row r="937" ht="13.7" customHeight="1" x14ac:dyDescent="0.2"/>
    <row r="938" ht="13.7" customHeight="1" x14ac:dyDescent="0.2"/>
    <row r="939" ht="13.7" customHeight="1" x14ac:dyDescent="0.2"/>
    <row r="940" ht="13.7" customHeight="1" x14ac:dyDescent="0.2"/>
    <row r="941" ht="13.7" customHeight="1" x14ac:dyDescent="0.2"/>
    <row r="942" ht="13.7" customHeight="1" x14ac:dyDescent="0.2"/>
    <row r="943" ht="13.7" customHeight="1" x14ac:dyDescent="0.2"/>
    <row r="944" ht="13.7" customHeight="1" x14ac:dyDescent="0.2"/>
    <row r="945" ht="13.7" customHeight="1" x14ac:dyDescent="0.2"/>
    <row r="946" ht="13.7" customHeight="1" x14ac:dyDescent="0.2"/>
    <row r="947" ht="13.7" customHeight="1" x14ac:dyDescent="0.2"/>
    <row r="948" ht="13.7" customHeight="1" x14ac:dyDescent="0.2"/>
    <row r="949" ht="13.7" customHeight="1" x14ac:dyDescent="0.2"/>
    <row r="950" ht="13.7" customHeight="1" x14ac:dyDescent="0.2"/>
    <row r="951" ht="13.7" customHeight="1" x14ac:dyDescent="0.2"/>
    <row r="952" ht="13.7" customHeight="1" x14ac:dyDescent="0.2"/>
    <row r="953" ht="13.7" customHeight="1" x14ac:dyDescent="0.2"/>
    <row r="954" ht="13.7" customHeight="1" x14ac:dyDescent="0.2"/>
    <row r="955" ht="13.7" customHeight="1" x14ac:dyDescent="0.2"/>
    <row r="956" ht="13.7" customHeight="1" x14ac:dyDescent="0.2"/>
    <row r="957" ht="13.7" customHeight="1" x14ac:dyDescent="0.2"/>
    <row r="958" ht="13.7" customHeight="1" x14ac:dyDescent="0.2"/>
    <row r="959" ht="13.7" customHeight="1" x14ac:dyDescent="0.2"/>
    <row r="960" ht="13.7" customHeight="1" x14ac:dyDescent="0.2"/>
    <row r="961" ht="13.7" customHeight="1" x14ac:dyDescent="0.2"/>
    <row r="962" ht="13.7" customHeight="1" x14ac:dyDescent="0.2"/>
    <row r="963" ht="13.7" customHeight="1" x14ac:dyDescent="0.2"/>
    <row r="964" ht="13.7" customHeight="1" x14ac:dyDescent="0.2"/>
    <row r="965" ht="13.7" customHeight="1" x14ac:dyDescent="0.2"/>
    <row r="966" ht="13.7" customHeight="1" x14ac:dyDescent="0.2"/>
    <row r="967" ht="13.7" customHeight="1" x14ac:dyDescent="0.2"/>
    <row r="968" ht="13.7" customHeight="1" x14ac:dyDescent="0.2"/>
    <row r="969" ht="13.7" customHeight="1" x14ac:dyDescent="0.2"/>
    <row r="970" ht="13.7" customHeight="1" x14ac:dyDescent="0.2"/>
    <row r="971" ht="13.7" customHeight="1" x14ac:dyDescent="0.2"/>
    <row r="972" ht="13.7" customHeight="1" x14ac:dyDescent="0.2"/>
    <row r="973" ht="13.7" customHeight="1" x14ac:dyDescent="0.2"/>
    <row r="974" ht="13.7" customHeight="1" x14ac:dyDescent="0.2"/>
    <row r="975" ht="13.7" customHeight="1" x14ac:dyDescent="0.2"/>
    <row r="976" ht="13.7" customHeight="1" x14ac:dyDescent="0.2"/>
    <row r="977" ht="13.7" customHeight="1" x14ac:dyDescent="0.2"/>
    <row r="978" ht="13.7" customHeight="1" x14ac:dyDescent="0.2"/>
    <row r="979" ht="13.7" customHeight="1" x14ac:dyDescent="0.2"/>
    <row r="980" ht="13.7" customHeight="1" x14ac:dyDescent="0.2"/>
    <row r="981" ht="13.7" customHeight="1" x14ac:dyDescent="0.2"/>
    <row r="982" ht="13.7" customHeight="1" x14ac:dyDescent="0.2"/>
    <row r="983" ht="13.7" customHeight="1" x14ac:dyDescent="0.2"/>
    <row r="984" ht="13.7" customHeight="1" x14ac:dyDescent="0.2"/>
    <row r="985" ht="13.7" customHeight="1" x14ac:dyDescent="0.2"/>
    <row r="986" ht="13.7" customHeight="1" x14ac:dyDescent="0.2"/>
    <row r="987" ht="13.7" customHeight="1" x14ac:dyDescent="0.2"/>
    <row r="988" ht="13.7" customHeight="1" x14ac:dyDescent="0.2"/>
    <row r="989" ht="13.7" customHeight="1" x14ac:dyDescent="0.2"/>
    <row r="990" ht="13.7" customHeight="1" x14ac:dyDescent="0.2"/>
    <row r="991" ht="13.7" customHeight="1" x14ac:dyDescent="0.2"/>
    <row r="992" ht="13.7" customHeight="1" x14ac:dyDescent="0.2"/>
    <row r="993" ht="13.7" customHeight="1" x14ac:dyDescent="0.2"/>
    <row r="994" ht="13.7" customHeight="1" x14ac:dyDescent="0.2"/>
    <row r="995" ht="13.7" customHeight="1" x14ac:dyDescent="0.2"/>
    <row r="996" ht="13.7" customHeight="1" x14ac:dyDescent="0.2"/>
    <row r="997" ht="13.7" customHeight="1" x14ac:dyDescent="0.2"/>
    <row r="998" ht="13.7" customHeight="1" x14ac:dyDescent="0.2"/>
    <row r="999" ht="13.7" customHeight="1" x14ac:dyDescent="0.2"/>
    <row r="1000" ht="13.7" customHeight="1" x14ac:dyDescent="0.2"/>
  </sheetData>
  <mergeCells count="16">
    <mergeCell ref="E19:F19"/>
    <mergeCell ref="B16:C16"/>
    <mergeCell ref="B15:C15"/>
    <mergeCell ref="B13:C13"/>
    <mergeCell ref="B14:C14"/>
    <mergeCell ref="E2:F2"/>
    <mergeCell ref="B9:B10"/>
    <mergeCell ref="C9:C10"/>
    <mergeCell ref="B11:B12"/>
    <mergeCell ref="C11:C12"/>
    <mergeCell ref="B3:B4"/>
    <mergeCell ref="C3:C4"/>
    <mergeCell ref="B5:B6"/>
    <mergeCell ref="C5:C6"/>
    <mergeCell ref="B7:B8"/>
    <mergeCell ref="C7:C8"/>
  </mergeCells>
  <dataValidations count="2">
    <dataValidation type="list" allowBlank="1" showInputMessage="1" showErrorMessage="1" sqref="C30" xr:uid="{00000000-0002-0000-0000-000000000000}">
      <formula1>$E$22:$E$23</formula1>
    </dataValidation>
    <dataValidation type="list" allowBlank="1" showInputMessage="1" showErrorMessage="1" sqref="C27 C29" xr:uid="{00000000-0002-0000-0000-000001000000}">
      <formula1>$H$22:$H$23</formula1>
    </dataValidation>
  </dataValidations>
  <hyperlinks>
    <hyperlink ref="E24" r:id="rId1" display="siehe Förderrichtlinien" xr:uid="{00000000-0004-0000-0000-000000000000}"/>
  </hyperlinks>
  <pageMargins left="0.7" right="0.7" top="0.75" bottom="0.75" header="0" footer="0"/>
  <pageSetup scale="95"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0"/>
  <sheetViews>
    <sheetView topLeftCell="A19" workbookViewId="0">
      <selection activeCell="K51" sqref="K51"/>
    </sheetView>
  </sheetViews>
  <sheetFormatPr baseColWidth="10" defaultColWidth="14.42578125" defaultRowHeight="15" customHeight="1" x14ac:dyDescent="0.2"/>
  <cols>
    <col min="1" max="1" width="6.7109375" style="2" customWidth="1"/>
    <col min="2" max="2" width="80.7109375" style="2" customWidth="1"/>
    <col min="3" max="4" width="10.7109375" style="2" customWidth="1"/>
    <col min="5" max="5" width="14.28515625" style="2" customWidth="1"/>
    <col min="6" max="6" width="13" style="2" customWidth="1"/>
    <col min="7" max="7" width="14.7109375" style="2" customWidth="1"/>
    <col min="8" max="8" width="13.42578125" style="2" customWidth="1"/>
    <col min="9" max="9" width="14.140625" style="2" customWidth="1"/>
    <col min="10" max="10" width="15.42578125" style="2" customWidth="1"/>
    <col min="11" max="11" width="15.42578125" style="169" customWidth="1"/>
    <col min="12" max="26" width="10.7109375" style="2" customWidth="1"/>
    <col min="27" max="16384" width="14.42578125" style="2"/>
  </cols>
  <sheetData>
    <row r="1" spans="1:11" ht="15" customHeight="1" x14ac:dyDescent="0.2">
      <c r="B1" s="3"/>
    </row>
    <row r="2" spans="1:11" ht="13.7" customHeight="1" thickBot="1" x14ac:dyDescent="0.25">
      <c r="E2" s="190"/>
      <c r="F2" s="191"/>
      <c r="G2" s="195" t="s">
        <v>0</v>
      </c>
      <c r="H2" s="196"/>
    </row>
    <row r="3" spans="1:11" ht="13.7" customHeight="1" thickBot="1" x14ac:dyDescent="0.25">
      <c r="C3" s="120" t="s">
        <v>1</v>
      </c>
      <c r="D3" s="121" t="s">
        <v>2</v>
      </c>
      <c r="E3" s="122" t="s">
        <v>3</v>
      </c>
      <c r="F3" s="122" t="s">
        <v>4</v>
      </c>
      <c r="G3" s="122" t="s">
        <v>5</v>
      </c>
      <c r="H3" s="122" t="s">
        <v>6</v>
      </c>
      <c r="I3" s="122" t="s">
        <v>7</v>
      </c>
      <c r="J3" s="149" t="s">
        <v>8</v>
      </c>
      <c r="K3" s="170" t="s">
        <v>39</v>
      </c>
    </row>
    <row r="4" spans="1:11" ht="13.7" customHeight="1" thickBot="1" x14ac:dyDescent="0.25">
      <c r="C4" s="192" t="s">
        <v>9</v>
      </c>
      <c r="D4" s="193"/>
      <c r="E4" s="192" t="s">
        <v>10</v>
      </c>
      <c r="F4" s="194"/>
      <c r="G4" s="192" t="s">
        <v>11</v>
      </c>
      <c r="H4" s="194"/>
      <c r="I4" s="192" t="s">
        <v>12</v>
      </c>
      <c r="J4" s="194"/>
      <c r="K4" s="168">
        <f>SUM(K5,K10,K15,K20,K25,K30,K35,K40,K45,K50)</f>
        <v>0</v>
      </c>
    </row>
    <row r="5" spans="1:11" ht="13.7" customHeight="1" thickBot="1" x14ac:dyDescent="0.25">
      <c r="A5" s="123" t="s">
        <v>13</v>
      </c>
      <c r="B5" s="65" t="s">
        <v>109</v>
      </c>
      <c r="C5" s="77" t="str">
        <f>IF(SUM(C6:C8)&gt;0,MIN(C6:C8),"")</f>
        <v/>
      </c>
      <c r="D5" s="77" t="str">
        <f>IF(SUM(D6:D8)&gt;0,MAX(D6:D8),"")</f>
        <v/>
      </c>
      <c r="E5" s="4">
        <f>'Personal intern'!C18</f>
        <v>0</v>
      </c>
      <c r="F5" s="5">
        <f>'Personal intern'!D18</f>
        <v>0</v>
      </c>
      <c r="G5" s="6">
        <f>SUMIF('Personal extern'!F$5:F$19,A5,'Personal extern'!D$5:D$19)</f>
        <v>0</v>
      </c>
      <c r="H5" s="7">
        <f>SUMIF('Personal extern'!F$5:F$19,A5,'Personal extern'!E$5:E$19)</f>
        <v>0</v>
      </c>
      <c r="I5" s="8">
        <f>SUMIF(Sachkosten!E$4:E$18,Arbeitspakete!A5,Sachkosten!D$4:D$18)</f>
        <v>0</v>
      </c>
      <c r="J5" s="167">
        <f>SUMIF(Sachkosten!E$23:E$37,Arbeitspakete!A5,Sachkosten!D$23:D$37)</f>
        <v>0</v>
      </c>
      <c r="K5" s="171">
        <f>SUM(F5+H5+I5+J5)</f>
        <v>0</v>
      </c>
    </row>
    <row r="6" spans="1:11" ht="13.7" customHeight="1" x14ac:dyDescent="0.2">
      <c r="A6" s="9"/>
      <c r="B6" s="74" t="s">
        <v>27</v>
      </c>
      <c r="C6" s="68"/>
      <c r="D6" s="161"/>
      <c r="E6" s="10">
        <f>'Personal intern'!C19</f>
        <v>0</v>
      </c>
      <c r="F6" s="11">
        <f>'Personal intern'!D19</f>
        <v>0</v>
      </c>
      <c r="G6" s="12"/>
      <c r="H6" s="13"/>
    </row>
    <row r="7" spans="1:11" ht="13.7" customHeight="1" x14ac:dyDescent="0.2">
      <c r="A7" s="9"/>
      <c r="B7" s="66" t="s">
        <v>30</v>
      </c>
      <c r="C7" s="108"/>
      <c r="D7" s="162"/>
      <c r="E7" s="10">
        <f>'Personal intern'!C20</f>
        <v>0</v>
      </c>
      <c r="F7" s="14">
        <f>'Personal intern'!D20</f>
        <v>0</v>
      </c>
      <c r="G7" s="12"/>
      <c r="H7" s="13"/>
    </row>
    <row r="8" spans="1:11" ht="13.7" customHeight="1" x14ac:dyDescent="0.2">
      <c r="A8" s="9"/>
      <c r="B8" s="67" t="s">
        <v>32</v>
      </c>
      <c r="C8" s="157"/>
      <c r="D8" s="163"/>
      <c r="E8" s="15">
        <f>'Personal intern'!C21</f>
        <v>0</v>
      </c>
      <c r="F8" s="16">
        <f>'Personal intern'!D21</f>
        <v>0</v>
      </c>
      <c r="G8" s="12"/>
      <c r="H8" s="13"/>
    </row>
    <row r="9" spans="1:11" ht="13.7" customHeight="1" thickBot="1" x14ac:dyDescent="0.25">
      <c r="A9" s="9"/>
      <c r="B9" s="12"/>
      <c r="C9" s="160"/>
      <c r="D9" s="160"/>
      <c r="F9" s="13"/>
      <c r="G9" s="12"/>
      <c r="H9" s="13"/>
    </row>
    <row r="10" spans="1:11" ht="13.7" customHeight="1" thickBot="1" x14ac:dyDescent="0.25">
      <c r="A10" s="123" t="s">
        <v>34</v>
      </c>
      <c r="B10" s="65" t="s">
        <v>110</v>
      </c>
      <c r="C10" s="158" t="str">
        <f>IF(SUM(C11:C13)&gt;0,MIN(C11:C13),"")</f>
        <v/>
      </c>
      <c r="D10" s="159" t="str">
        <f>IF(SUM(D11:D13)&gt;0,MAX(D11:D13),"")</f>
        <v/>
      </c>
      <c r="E10" s="4">
        <f>'Personal intern'!C23</f>
        <v>0</v>
      </c>
      <c r="F10" s="5">
        <f>'Personal intern'!D23</f>
        <v>0</v>
      </c>
      <c r="G10" s="6">
        <f>SUMIF('Personal extern'!F$5:F$19,A10,'Personal extern'!D$5:D$19)</f>
        <v>0</v>
      </c>
      <c r="H10" s="7">
        <f>SUMIF('Personal extern'!F$5:F$19,A10,'Personal extern'!E$5:E$19)</f>
        <v>0</v>
      </c>
      <c r="I10" s="8">
        <f>SUMIF(Sachkosten!E$4:E$18,Arbeitspakete!A10,Sachkosten!D$4:D$18)</f>
        <v>0</v>
      </c>
      <c r="J10" s="5">
        <f>SUMIF(Sachkosten!E$23:E$37,Arbeitspakete!A10,Sachkosten!D$23:D$37)</f>
        <v>0</v>
      </c>
      <c r="K10" s="171">
        <f>SUM(F10+H10+I10+J10)</f>
        <v>0</v>
      </c>
    </row>
    <row r="11" spans="1:11" ht="13.7" customHeight="1" x14ac:dyDescent="0.2">
      <c r="A11" s="9"/>
      <c r="B11" s="74" t="s">
        <v>27</v>
      </c>
      <c r="C11" s="68"/>
      <c r="D11" s="69"/>
      <c r="E11" s="10">
        <f>'Personal intern'!C24</f>
        <v>0</v>
      </c>
      <c r="F11" s="11">
        <f>'Personal intern'!D24</f>
        <v>0</v>
      </c>
      <c r="G11" s="12"/>
      <c r="H11" s="13"/>
    </row>
    <row r="12" spans="1:11" ht="13.7" customHeight="1" x14ac:dyDescent="0.2">
      <c r="A12" s="9"/>
      <c r="B12" s="66" t="s">
        <v>30</v>
      </c>
      <c r="C12" s="108"/>
      <c r="D12" s="71"/>
      <c r="E12" s="10">
        <f>'Personal intern'!C25</f>
        <v>0</v>
      </c>
      <c r="F12" s="14">
        <f>'Personal intern'!D25</f>
        <v>0</v>
      </c>
      <c r="G12" s="12"/>
      <c r="H12" s="13"/>
    </row>
    <row r="13" spans="1:11" ht="13.7" customHeight="1" x14ac:dyDescent="0.2">
      <c r="A13" s="9"/>
      <c r="B13" s="67" t="s">
        <v>32</v>
      </c>
      <c r="C13" s="157"/>
      <c r="D13" s="73"/>
      <c r="E13" s="15">
        <f>'Personal intern'!C26</f>
        <v>0</v>
      </c>
      <c r="F13" s="16">
        <f>'Personal intern'!D26</f>
        <v>0</v>
      </c>
      <c r="G13" s="12"/>
      <c r="H13" s="13"/>
    </row>
    <row r="14" spans="1:11" ht="13.7" customHeight="1" thickBot="1" x14ac:dyDescent="0.25">
      <c r="A14" s="9"/>
      <c r="C14" s="160"/>
      <c r="D14" s="160"/>
      <c r="F14" s="13"/>
      <c r="G14" s="12"/>
      <c r="H14" s="13"/>
    </row>
    <row r="15" spans="1:11" ht="13.7" customHeight="1" thickBot="1" x14ac:dyDescent="0.25">
      <c r="A15" s="123" t="s">
        <v>35</v>
      </c>
      <c r="B15" s="65" t="s">
        <v>75</v>
      </c>
      <c r="C15" s="158" t="str">
        <f>IF(SUM(C16:C18)&gt;0,MIN(C16:C18),"")</f>
        <v/>
      </c>
      <c r="D15" s="159" t="str">
        <f>IF(SUM(D16:D18)&gt;0,MAX(D16:D18),"")</f>
        <v/>
      </c>
      <c r="E15" s="4">
        <f>'Personal intern'!C28</f>
        <v>0</v>
      </c>
      <c r="F15" s="5">
        <f>'Personal intern'!D28</f>
        <v>0</v>
      </c>
      <c r="G15" s="6">
        <f>SUMIF('Personal extern'!F$5:F$19,A15,'Personal extern'!D$5:D$19)</f>
        <v>0</v>
      </c>
      <c r="H15" s="7">
        <f>SUMIF('Personal extern'!F$5:F$19,A15,'Personal extern'!E$5:E$19)</f>
        <v>0</v>
      </c>
      <c r="I15" s="8">
        <f>SUMIF(Sachkosten!E$4:E$18,Arbeitspakete!A15,Sachkosten!D$4:D$18)</f>
        <v>0</v>
      </c>
      <c r="J15" s="5">
        <f>SUMIF(Sachkosten!E$23:E$37,Arbeitspakete!A15,Sachkosten!D$23:D$37)</f>
        <v>0</v>
      </c>
      <c r="K15" s="171">
        <f>SUM(F15+H15+I15+J15)</f>
        <v>0</v>
      </c>
    </row>
    <row r="16" spans="1:11" ht="13.7" customHeight="1" x14ac:dyDescent="0.2">
      <c r="A16" s="9"/>
      <c r="B16" s="74" t="s">
        <v>36</v>
      </c>
      <c r="C16" s="68"/>
      <c r="D16" s="69"/>
      <c r="E16" s="10">
        <f>'Personal intern'!C29</f>
        <v>0</v>
      </c>
      <c r="F16" s="11">
        <f>'Personal intern'!D29</f>
        <v>0</v>
      </c>
      <c r="G16" s="12"/>
      <c r="H16" s="13"/>
    </row>
    <row r="17" spans="1:11" ht="13.7" customHeight="1" x14ac:dyDescent="0.2">
      <c r="A17" s="9"/>
      <c r="B17" s="66" t="s">
        <v>30</v>
      </c>
      <c r="C17" s="108"/>
      <c r="D17" s="71"/>
      <c r="E17" s="10">
        <f>'Personal intern'!C30</f>
        <v>0</v>
      </c>
      <c r="F17" s="14">
        <f>'Personal intern'!D30</f>
        <v>0</v>
      </c>
      <c r="G17" s="12"/>
      <c r="H17" s="13"/>
    </row>
    <row r="18" spans="1:11" ht="13.7" customHeight="1" x14ac:dyDescent="0.2">
      <c r="A18" s="9"/>
      <c r="B18" s="67" t="s">
        <v>32</v>
      </c>
      <c r="C18" s="157"/>
      <c r="D18" s="73"/>
      <c r="E18" s="15">
        <f>'Personal intern'!C31</f>
        <v>0</v>
      </c>
      <c r="F18" s="16">
        <f>'Personal intern'!D31</f>
        <v>0</v>
      </c>
      <c r="G18" s="12"/>
      <c r="H18" s="13"/>
    </row>
    <row r="19" spans="1:11" ht="13.7" customHeight="1" thickBot="1" x14ac:dyDescent="0.25">
      <c r="A19" s="9"/>
      <c r="B19" s="12"/>
      <c r="C19" s="160"/>
      <c r="D19" s="160"/>
      <c r="F19" s="13"/>
      <c r="G19" s="12"/>
      <c r="H19" s="13"/>
    </row>
    <row r="20" spans="1:11" ht="13.7" customHeight="1" thickBot="1" x14ac:dyDescent="0.25">
      <c r="A20" s="123" t="s">
        <v>38</v>
      </c>
      <c r="B20" s="65" t="s">
        <v>76</v>
      </c>
      <c r="C20" s="158" t="str">
        <f>IF(SUM(C21:C23)&gt;0,MIN(C21:C23),"")</f>
        <v/>
      </c>
      <c r="D20" s="159" t="str">
        <f>IF(SUM(D21:D23)&gt;0,MAX(D21:D23),"")</f>
        <v/>
      </c>
      <c r="E20" s="4">
        <f>'Personal intern'!C33</f>
        <v>0</v>
      </c>
      <c r="F20" s="5">
        <f>'Personal intern'!D33</f>
        <v>0</v>
      </c>
      <c r="G20" s="6">
        <f>SUMIF('Personal extern'!F$5:F$19,A20,'Personal extern'!D$5:D$19)</f>
        <v>0</v>
      </c>
      <c r="H20" s="7">
        <f>SUMIF('Personal extern'!F$5:F$19,A20,'Personal extern'!E$5:E$19)</f>
        <v>0</v>
      </c>
      <c r="I20" s="8">
        <f>SUMIF(Sachkosten!E$4:E$18,Arbeitspakete!A20,Sachkosten!D$4:D$18)</f>
        <v>0</v>
      </c>
      <c r="J20" s="5">
        <f>SUMIF(Sachkosten!E$23:E$37,Arbeitspakete!A20,Sachkosten!D$23:D$37)</f>
        <v>0</v>
      </c>
      <c r="K20" s="171">
        <f>SUM(F20+H20+I20+J20)</f>
        <v>0</v>
      </c>
    </row>
    <row r="21" spans="1:11" ht="13.7" customHeight="1" x14ac:dyDescent="0.2">
      <c r="A21" s="9"/>
      <c r="B21" s="74" t="s">
        <v>41</v>
      </c>
      <c r="C21" s="68"/>
      <c r="D21" s="69"/>
      <c r="E21" s="10">
        <f>'Personal intern'!C34</f>
        <v>0</v>
      </c>
      <c r="F21" s="11">
        <f>'Personal intern'!D34</f>
        <v>0</v>
      </c>
      <c r="G21" s="12"/>
      <c r="H21" s="13"/>
    </row>
    <row r="22" spans="1:11" ht="13.7" customHeight="1" x14ac:dyDescent="0.2">
      <c r="A22" s="9"/>
      <c r="B22" s="66" t="s">
        <v>30</v>
      </c>
      <c r="C22" s="108"/>
      <c r="D22" s="71"/>
      <c r="E22" s="10">
        <f>'Personal intern'!C35</f>
        <v>0</v>
      </c>
      <c r="F22" s="14">
        <f>'Personal intern'!D35</f>
        <v>0</v>
      </c>
      <c r="G22" s="12"/>
      <c r="H22" s="13"/>
    </row>
    <row r="23" spans="1:11" ht="13.7" customHeight="1" x14ac:dyDescent="0.2">
      <c r="A23" s="9"/>
      <c r="B23" s="67" t="s">
        <v>32</v>
      </c>
      <c r="C23" s="157"/>
      <c r="D23" s="73"/>
      <c r="E23" s="15">
        <f>'Personal intern'!C36</f>
        <v>0</v>
      </c>
      <c r="F23" s="16">
        <f>'Personal intern'!D36</f>
        <v>0</v>
      </c>
      <c r="G23" s="12"/>
      <c r="H23" s="13"/>
    </row>
    <row r="24" spans="1:11" ht="13.7" customHeight="1" thickBot="1" x14ac:dyDescent="0.25">
      <c r="A24" s="9"/>
      <c r="C24" s="160"/>
      <c r="D24" s="160"/>
      <c r="F24" s="13"/>
      <c r="G24" s="12"/>
      <c r="H24" s="13"/>
    </row>
    <row r="25" spans="1:11" ht="13.7" customHeight="1" thickBot="1" x14ac:dyDescent="0.25">
      <c r="A25" s="123" t="s">
        <v>43</v>
      </c>
      <c r="B25" s="76" t="s">
        <v>77</v>
      </c>
      <c r="C25" s="158" t="str">
        <f>IF(SUM(C26:C28)&gt;0,MIN(C26:C28),"")</f>
        <v/>
      </c>
      <c r="D25" s="159" t="str">
        <f>IF(SUM(D26:D28)&gt;0,MAX(D26:D28),"")</f>
        <v/>
      </c>
      <c r="E25" s="4">
        <f>'Personal intern'!C38</f>
        <v>0</v>
      </c>
      <c r="F25" s="5">
        <f>'Personal intern'!D38</f>
        <v>0</v>
      </c>
      <c r="G25" s="6">
        <f>SUMIF('Personal extern'!F$5:F$19,A25,'Personal extern'!D$5:D$19)</f>
        <v>0</v>
      </c>
      <c r="H25" s="7">
        <f>SUMIF('Personal extern'!F$5:F$19,A25,'Personal extern'!E$5:E$19)</f>
        <v>0</v>
      </c>
      <c r="I25" s="8">
        <f>SUMIF(Sachkosten!E$4:E$18,Arbeitspakete!A25,Sachkosten!D$4:D$18)</f>
        <v>0</v>
      </c>
      <c r="J25" s="5">
        <f>SUMIF(Sachkosten!E$23:E$37,Arbeitspakete!A25,Sachkosten!D$23:D$37)</f>
        <v>0</v>
      </c>
      <c r="K25" s="171">
        <f>SUM(F25+H25+I25+J25)</f>
        <v>0</v>
      </c>
    </row>
    <row r="26" spans="1:11" ht="13.7" customHeight="1" x14ac:dyDescent="0.2">
      <c r="A26" s="9"/>
      <c r="B26" s="74" t="s">
        <v>46</v>
      </c>
      <c r="C26" s="68"/>
      <c r="D26" s="69"/>
      <c r="E26" s="10">
        <f>'Personal intern'!C39</f>
        <v>0</v>
      </c>
      <c r="F26" s="11">
        <f>'Personal intern'!D39</f>
        <v>0</v>
      </c>
      <c r="G26" s="12"/>
      <c r="H26" s="13"/>
    </row>
    <row r="27" spans="1:11" ht="13.7" customHeight="1" x14ac:dyDescent="0.2">
      <c r="A27" s="9"/>
      <c r="B27" s="66" t="s">
        <v>30</v>
      </c>
      <c r="C27" s="108"/>
      <c r="D27" s="71"/>
      <c r="E27" s="10">
        <f>'Personal intern'!C40</f>
        <v>0</v>
      </c>
      <c r="F27" s="14">
        <f>'Personal intern'!D40</f>
        <v>0</v>
      </c>
      <c r="G27" s="12"/>
      <c r="H27" s="13"/>
    </row>
    <row r="28" spans="1:11" ht="13.7" customHeight="1" x14ac:dyDescent="0.2">
      <c r="A28" s="9"/>
      <c r="B28" s="67" t="s">
        <v>32</v>
      </c>
      <c r="C28" s="157"/>
      <c r="D28" s="73"/>
      <c r="E28" s="15">
        <f>'Personal intern'!C41</f>
        <v>0</v>
      </c>
      <c r="F28" s="16">
        <f>'Personal intern'!D41</f>
        <v>0</v>
      </c>
      <c r="G28" s="12"/>
      <c r="H28" s="13"/>
    </row>
    <row r="29" spans="1:11" ht="13.7" customHeight="1" thickBot="1" x14ac:dyDescent="0.25">
      <c r="A29" s="9"/>
      <c r="B29" s="12"/>
      <c r="C29" s="160"/>
      <c r="D29" s="160"/>
      <c r="F29" s="13"/>
      <c r="G29" s="12"/>
      <c r="H29" s="13"/>
    </row>
    <row r="30" spans="1:11" ht="13.7" customHeight="1" thickBot="1" x14ac:dyDescent="0.25">
      <c r="A30" s="123" t="s">
        <v>48</v>
      </c>
      <c r="B30" s="76" t="s">
        <v>78</v>
      </c>
      <c r="C30" s="158" t="str">
        <f>IF(SUM(C31:C33)&gt;0,MIN(C31:C33),"")</f>
        <v/>
      </c>
      <c r="D30" s="159" t="str">
        <f>IF(SUM(D31:D33)&gt;0,MAX(D31:D33),"")</f>
        <v/>
      </c>
      <c r="E30" s="4">
        <f>'Personal intern'!C43</f>
        <v>0</v>
      </c>
      <c r="F30" s="5">
        <f>'Personal intern'!D43</f>
        <v>0</v>
      </c>
      <c r="G30" s="6">
        <f>SUMIF('Personal extern'!F$5:F$19,A30,'Personal extern'!D$5:D$19)</f>
        <v>0</v>
      </c>
      <c r="H30" s="7">
        <f>SUMIF('Personal extern'!F$5:F$19,A30,'Personal extern'!E$5:E$19)</f>
        <v>0</v>
      </c>
      <c r="I30" s="8">
        <f>SUMIF(Sachkosten!E$4:E$18,Arbeitspakete!A30,Sachkosten!D$4:D$18)</f>
        <v>0</v>
      </c>
      <c r="J30" s="5">
        <f>SUMIF(Sachkosten!E$23:E$37,Arbeitspakete!A30,Sachkosten!D$23:D$37)</f>
        <v>0</v>
      </c>
      <c r="K30" s="171">
        <f>SUM(F30+H30+I30+J30)</f>
        <v>0</v>
      </c>
    </row>
    <row r="31" spans="1:11" ht="13.7" customHeight="1" x14ac:dyDescent="0.2">
      <c r="A31" s="9"/>
      <c r="B31" s="74" t="s">
        <v>49</v>
      </c>
      <c r="C31" s="68"/>
      <c r="D31" s="69"/>
      <c r="E31" s="10">
        <f>'Personal intern'!C44</f>
        <v>0</v>
      </c>
      <c r="F31" s="11">
        <f>'Personal intern'!D44</f>
        <v>0</v>
      </c>
      <c r="G31" s="12"/>
      <c r="H31" s="13"/>
    </row>
    <row r="32" spans="1:11" ht="13.7" customHeight="1" x14ac:dyDescent="0.2">
      <c r="A32" s="9"/>
      <c r="B32" s="66" t="s">
        <v>30</v>
      </c>
      <c r="C32" s="108"/>
      <c r="D32" s="71"/>
      <c r="E32" s="10">
        <f>'Personal intern'!C45</f>
        <v>0</v>
      </c>
      <c r="F32" s="14">
        <f>'Personal intern'!D45</f>
        <v>0</v>
      </c>
      <c r="G32" s="12"/>
      <c r="H32" s="13"/>
    </row>
    <row r="33" spans="1:11" ht="13.7" customHeight="1" x14ac:dyDescent="0.2">
      <c r="A33" s="9"/>
      <c r="B33" s="67" t="s">
        <v>32</v>
      </c>
      <c r="C33" s="157"/>
      <c r="D33" s="73"/>
      <c r="E33" s="15">
        <f>'Personal intern'!C46</f>
        <v>0</v>
      </c>
      <c r="F33" s="16">
        <f>'Personal intern'!D46</f>
        <v>0</v>
      </c>
      <c r="G33" s="12"/>
      <c r="H33" s="13"/>
    </row>
    <row r="34" spans="1:11" ht="13.7" customHeight="1" thickBot="1" x14ac:dyDescent="0.25">
      <c r="A34" s="9"/>
      <c r="C34" s="160"/>
      <c r="D34" s="160"/>
      <c r="F34" s="13"/>
      <c r="G34" s="12"/>
      <c r="H34" s="13"/>
    </row>
    <row r="35" spans="1:11" ht="13.7" customHeight="1" thickBot="1" x14ac:dyDescent="0.25">
      <c r="A35" s="123" t="s">
        <v>50</v>
      </c>
      <c r="B35" s="76" t="s">
        <v>79</v>
      </c>
      <c r="C35" s="158" t="str">
        <f>IF(SUM(C36:C38)&gt;0,MIN(C36:C38),"")</f>
        <v/>
      </c>
      <c r="D35" s="159" t="str">
        <f>IF(SUM(D36:D38)&gt;0,MAX(D36:D38),"")</f>
        <v/>
      </c>
      <c r="E35" s="4">
        <f>'Personal intern'!C48</f>
        <v>0</v>
      </c>
      <c r="F35" s="5">
        <f>'Personal intern'!D48</f>
        <v>0</v>
      </c>
      <c r="G35" s="6">
        <f>SUMIF('Personal extern'!F$5:F$19,A35,'Personal extern'!D$5:D$19)</f>
        <v>0</v>
      </c>
      <c r="H35" s="7">
        <f>SUMIF('Personal extern'!F$5:F$19,A35,'Personal extern'!E$5:E$19)</f>
        <v>0</v>
      </c>
      <c r="I35" s="8">
        <f>SUMIF(Sachkosten!E$4:E$18,Arbeitspakete!A35,Sachkosten!D$4:D$18)</f>
        <v>0</v>
      </c>
      <c r="J35" s="5">
        <f>SUMIF(Sachkosten!E$23:E$37,Arbeitspakete!A35,Sachkosten!D$23:D$37)</f>
        <v>0</v>
      </c>
      <c r="K35" s="171">
        <f>SUM(F35+H35+I35+J35)</f>
        <v>0</v>
      </c>
    </row>
    <row r="36" spans="1:11" ht="13.7" customHeight="1" x14ac:dyDescent="0.2">
      <c r="A36" s="9"/>
      <c r="B36" s="74" t="s">
        <v>51</v>
      </c>
      <c r="C36" s="68"/>
      <c r="D36" s="69"/>
      <c r="E36" s="10">
        <f>'Personal intern'!C49</f>
        <v>0</v>
      </c>
      <c r="F36" s="11">
        <f>'Personal intern'!D49</f>
        <v>0</v>
      </c>
      <c r="G36" s="12"/>
      <c r="H36" s="13"/>
    </row>
    <row r="37" spans="1:11" ht="13.7" customHeight="1" x14ac:dyDescent="0.2">
      <c r="A37" s="9"/>
      <c r="B37" s="66" t="s">
        <v>30</v>
      </c>
      <c r="C37" s="108"/>
      <c r="D37" s="71"/>
      <c r="E37" s="10">
        <f>'Personal intern'!C50</f>
        <v>0</v>
      </c>
      <c r="F37" s="14">
        <f>'Personal intern'!D50</f>
        <v>0</v>
      </c>
      <c r="G37" s="12"/>
      <c r="H37" s="13"/>
    </row>
    <row r="38" spans="1:11" ht="13.7" customHeight="1" x14ac:dyDescent="0.2">
      <c r="A38" s="9"/>
      <c r="B38" s="67" t="s">
        <v>32</v>
      </c>
      <c r="C38" s="157"/>
      <c r="D38" s="73"/>
      <c r="E38" s="15">
        <f>'Personal intern'!C51</f>
        <v>0</v>
      </c>
      <c r="F38" s="16">
        <f>'Personal intern'!D51</f>
        <v>0</v>
      </c>
      <c r="G38" s="12"/>
      <c r="H38" s="13"/>
    </row>
    <row r="39" spans="1:11" ht="13.7" customHeight="1" thickBot="1" x14ac:dyDescent="0.25">
      <c r="A39" s="9"/>
      <c r="B39" s="12"/>
      <c r="C39" s="160"/>
      <c r="D39" s="160"/>
      <c r="F39" s="13"/>
      <c r="G39" s="12"/>
      <c r="H39" s="13"/>
    </row>
    <row r="40" spans="1:11" ht="13.7" customHeight="1" thickBot="1" x14ac:dyDescent="0.25">
      <c r="A40" s="123" t="s">
        <v>53</v>
      </c>
      <c r="B40" s="76" t="s">
        <v>54</v>
      </c>
      <c r="C40" s="158" t="str">
        <f>IF(SUM(C41:C43)&gt;0,MIN(C41:C43),"")</f>
        <v/>
      </c>
      <c r="D40" s="159" t="str">
        <f>IF(SUM(D41:D43)&gt;0,MAX(D41:D43),"")</f>
        <v/>
      </c>
      <c r="E40" s="4">
        <f>'Personal intern'!C53</f>
        <v>0</v>
      </c>
      <c r="F40" s="5">
        <f>'Personal intern'!D53</f>
        <v>0</v>
      </c>
      <c r="G40" s="6">
        <f>SUMIF('Personal extern'!F$5:F$19,A40,'Personal extern'!D$5:D$19)</f>
        <v>0</v>
      </c>
      <c r="H40" s="7">
        <f>SUMIF('Personal extern'!F$5:F$19,A40,'Personal extern'!E$5:E$19)</f>
        <v>0</v>
      </c>
      <c r="I40" s="8">
        <f>SUMIF(Sachkosten!E$4:E$18,Arbeitspakete!A40,Sachkosten!D$4:D$18)</f>
        <v>0</v>
      </c>
      <c r="J40" s="5">
        <f>SUMIF(Sachkosten!E$23:E$37,Arbeitspakete!A40,Sachkosten!D$23:D$37)</f>
        <v>0</v>
      </c>
      <c r="K40" s="171">
        <f>SUM(F40+H40+I40+J40)</f>
        <v>0</v>
      </c>
    </row>
    <row r="41" spans="1:11" ht="13.7" customHeight="1" x14ac:dyDescent="0.2">
      <c r="A41" s="9"/>
      <c r="B41" s="66" t="s">
        <v>27</v>
      </c>
      <c r="C41" s="68"/>
      <c r="D41" s="69"/>
      <c r="E41" s="10">
        <f>'Personal intern'!C54</f>
        <v>0</v>
      </c>
      <c r="F41" s="11">
        <f>'Personal intern'!D54</f>
        <v>0</v>
      </c>
      <c r="G41" s="12"/>
      <c r="H41" s="13"/>
    </row>
    <row r="42" spans="1:11" ht="13.7" customHeight="1" x14ac:dyDescent="0.2">
      <c r="A42" s="9"/>
      <c r="B42" s="66" t="s">
        <v>30</v>
      </c>
      <c r="C42" s="108"/>
      <c r="D42" s="71"/>
      <c r="E42" s="10">
        <f>'Personal intern'!C55</f>
        <v>0</v>
      </c>
      <c r="F42" s="14">
        <f>'Personal intern'!D55</f>
        <v>0</v>
      </c>
      <c r="G42" s="12"/>
      <c r="H42" s="13"/>
    </row>
    <row r="43" spans="1:11" ht="13.7" customHeight="1" x14ac:dyDescent="0.2">
      <c r="A43" s="9"/>
      <c r="B43" s="67" t="s">
        <v>32</v>
      </c>
      <c r="C43" s="157"/>
      <c r="D43" s="73"/>
      <c r="E43" s="15">
        <f>'Personal intern'!C56</f>
        <v>0</v>
      </c>
      <c r="F43" s="16">
        <f>'Personal intern'!D56</f>
        <v>0</v>
      </c>
      <c r="G43" s="12"/>
      <c r="H43" s="13"/>
    </row>
    <row r="44" spans="1:11" ht="13.7" customHeight="1" thickBot="1" x14ac:dyDescent="0.25">
      <c r="A44" s="9"/>
      <c r="C44" s="160"/>
      <c r="D44" s="160"/>
      <c r="F44" s="13"/>
      <c r="G44" s="12"/>
      <c r="H44" s="13"/>
    </row>
    <row r="45" spans="1:11" ht="13.7" customHeight="1" thickBot="1" x14ac:dyDescent="0.25">
      <c r="A45" s="123" t="s">
        <v>66</v>
      </c>
      <c r="B45" s="76" t="s">
        <v>67</v>
      </c>
      <c r="C45" s="158" t="str">
        <f>IF(SUM(C46:C48)&gt;0,MIN(C46:C48),"")</f>
        <v/>
      </c>
      <c r="D45" s="159" t="str">
        <f>IF(SUM(D46:D48)&gt;0,MAX(D46:D48),"")</f>
        <v/>
      </c>
      <c r="E45" s="4">
        <f>'Personal intern'!C58</f>
        <v>0</v>
      </c>
      <c r="F45" s="5">
        <f>'Personal intern'!D58</f>
        <v>0</v>
      </c>
      <c r="G45" s="6">
        <f>SUMIF('Personal extern'!F$5:F$19,A45,'Personal extern'!D$5:D$19)</f>
        <v>0</v>
      </c>
      <c r="H45" s="7">
        <f>SUMIF('Personal extern'!F$5:F$19,A45,'Personal extern'!E$5:E$19)</f>
        <v>0</v>
      </c>
      <c r="I45" s="8">
        <f>SUMIF(Sachkosten!E$4:E$18,Arbeitspakete!A45,Sachkosten!D$4:D$18)</f>
        <v>0</v>
      </c>
      <c r="J45" s="5">
        <f>SUMIF(Sachkosten!E$23:E$37,Arbeitspakete!A45,Sachkosten!D$23:D$37)</f>
        <v>0</v>
      </c>
      <c r="K45" s="171">
        <f>SUM(F45+H45+I45+J45)</f>
        <v>0</v>
      </c>
    </row>
    <row r="46" spans="1:11" ht="13.7" customHeight="1" x14ac:dyDescent="0.2">
      <c r="A46" s="9"/>
      <c r="B46" s="66" t="s">
        <v>27</v>
      </c>
      <c r="C46" s="68"/>
      <c r="D46" s="69"/>
      <c r="E46" s="10">
        <f>'Personal intern'!C59</f>
        <v>0</v>
      </c>
      <c r="F46" s="11">
        <f>'Personal intern'!D59</f>
        <v>0</v>
      </c>
      <c r="G46" s="12"/>
      <c r="H46" s="13"/>
    </row>
    <row r="47" spans="1:11" ht="13.7" customHeight="1" x14ac:dyDescent="0.2">
      <c r="A47" s="9"/>
      <c r="B47" s="66" t="s">
        <v>30</v>
      </c>
      <c r="C47" s="108"/>
      <c r="D47" s="71"/>
      <c r="E47" s="10">
        <f>'Personal intern'!C60</f>
        <v>0</v>
      </c>
      <c r="F47" s="14">
        <f>'Personal intern'!D60</f>
        <v>0</v>
      </c>
      <c r="G47" s="12"/>
      <c r="H47" s="13"/>
    </row>
    <row r="48" spans="1:11" ht="13.7" customHeight="1" x14ac:dyDescent="0.2">
      <c r="A48" s="9"/>
      <c r="B48" s="67" t="s">
        <v>32</v>
      </c>
      <c r="C48" s="157"/>
      <c r="D48" s="73"/>
      <c r="E48" s="15">
        <f>'Personal intern'!C61</f>
        <v>0</v>
      </c>
      <c r="F48" s="16">
        <f>'Personal intern'!D61</f>
        <v>0</v>
      </c>
      <c r="G48" s="12"/>
      <c r="H48" s="13"/>
    </row>
    <row r="49" spans="1:11" ht="13.7" customHeight="1" thickBot="1" x14ac:dyDescent="0.25">
      <c r="A49" s="9"/>
      <c r="B49" s="12"/>
      <c r="C49" s="160"/>
      <c r="D49" s="160"/>
      <c r="F49" s="13"/>
      <c r="G49" s="12"/>
      <c r="H49" s="13"/>
    </row>
    <row r="50" spans="1:11" ht="13.7" customHeight="1" thickBot="1" x14ac:dyDescent="0.25">
      <c r="A50" s="123" t="s">
        <v>68</v>
      </c>
      <c r="B50" s="76" t="s">
        <v>69</v>
      </c>
      <c r="C50" s="158" t="str">
        <f>IF(SUM(C51:C53)&gt;0,MIN(C51:C53),"")</f>
        <v/>
      </c>
      <c r="D50" s="159" t="str">
        <f>IF(SUM(D51:D53)&gt;0,MAX(D51:D53),"")</f>
        <v/>
      </c>
      <c r="E50" s="4">
        <f>'Personal intern'!C63</f>
        <v>0</v>
      </c>
      <c r="F50" s="5">
        <f>'Personal intern'!D63</f>
        <v>0</v>
      </c>
      <c r="G50" s="6">
        <f>SUMIF('Personal extern'!F$5:F$19,A50,'Personal extern'!D$5:D$19)</f>
        <v>0</v>
      </c>
      <c r="H50" s="7">
        <f>SUMIF('Personal extern'!F$5:F$19,A50,'Personal extern'!E$5:E$19)</f>
        <v>0</v>
      </c>
      <c r="I50" s="8">
        <f>SUMIF(Sachkosten!E$4:E$18,Arbeitspakete!A50,Sachkosten!D$4:D$18)</f>
        <v>0</v>
      </c>
      <c r="J50" s="5">
        <f>SUMIF(Sachkosten!E$23:E$37,Arbeitspakete!A50,Sachkosten!D$23:D$37)</f>
        <v>0</v>
      </c>
      <c r="K50" s="171">
        <f>SUM(F50+H50+I50+J50)</f>
        <v>0</v>
      </c>
    </row>
    <row r="51" spans="1:11" ht="13.7" customHeight="1" x14ac:dyDescent="0.2">
      <c r="A51" s="9"/>
      <c r="B51" s="66" t="s">
        <v>27</v>
      </c>
      <c r="C51" s="68"/>
      <c r="D51" s="69"/>
      <c r="E51" s="10">
        <f>'Personal intern'!C64</f>
        <v>0</v>
      </c>
      <c r="F51" s="11">
        <f>'Personal intern'!D64</f>
        <v>0</v>
      </c>
      <c r="G51" s="12"/>
      <c r="H51" s="13"/>
    </row>
    <row r="52" spans="1:11" ht="13.7" customHeight="1" x14ac:dyDescent="0.2">
      <c r="A52" s="9"/>
      <c r="B52" s="66" t="s">
        <v>30</v>
      </c>
      <c r="C52" s="108"/>
      <c r="D52" s="71"/>
      <c r="E52" s="10">
        <f>'Personal intern'!C65</f>
        <v>0</v>
      </c>
      <c r="F52" s="14">
        <f>'Personal intern'!D65</f>
        <v>0</v>
      </c>
      <c r="G52" s="12"/>
      <c r="H52" s="13"/>
    </row>
    <row r="53" spans="1:11" ht="13.7" customHeight="1" x14ac:dyDescent="0.2">
      <c r="A53" s="9"/>
      <c r="B53" s="67" t="s">
        <v>32</v>
      </c>
      <c r="C53" s="157"/>
      <c r="D53" s="73"/>
      <c r="E53" s="15">
        <f>'Personal intern'!C66</f>
        <v>0</v>
      </c>
      <c r="F53" s="16">
        <f>'Personal intern'!D66</f>
        <v>0</v>
      </c>
      <c r="G53" s="12"/>
      <c r="H53" s="13"/>
    </row>
    <row r="54" spans="1:11" ht="13.7" customHeight="1" x14ac:dyDescent="0.2">
      <c r="C54" s="12"/>
      <c r="D54" s="12"/>
      <c r="F54" s="13"/>
      <c r="G54" s="12"/>
      <c r="H54" s="13"/>
    </row>
    <row r="55" spans="1:11" ht="13.7" customHeight="1" x14ac:dyDescent="0.2"/>
    <row r="56" spans="1:11" ht="13.7" customHeight="1" x14ac:dyDescent="0.2"/>
    <row r="57" spans="1:11" ht="13.7" customHeight="1" x14ac:dyDescent="0.2"/>
    <row r="58" spans="1:11" ht="13.7" customHeight="1" x14ac:dyDescent="0.2"/>
    <row r="59" spans="1:11" ht="13.7" customHeight="1" x14ac:dyDescent="0.2"/>
    <row r="60" spans="1:11" ht="13.7" customHeight="1" x14ac:dyDescent="0.2"/>
    <row r="61" spans="1:11" ht="13.7" customHeight="1" x14ac:dyDescent="0.2"/>
    <row r="62" spans="1:11" ht="13.7" customHeight="1" x14ac:dyDescent="0.2"/>
    <row r="63" spans="1:11" ht="13.7" customHeight="1" x14ac:dyDescent="0.2"/>
    <row r="64" spans="1:11" ht="13.7" customHeight="1" x14ac:dyDescent="0.2"/>
    <row r="65" ht="13.7" customHeight="1" x14ac:dyDescent="0.2"/>
    <row r="66" ht="13.7" customHeight="1" x14ac:dyDescent="0.2"/>
    <row r="67" ht="13.7" customHeight="1" x14ac:dyDescent="0.2"/>
    <row r="68" ht="13.7" customHeight="1" x14ac:dyDescent="0.2"/>
    <row r="69" ht="13.7" customHeight="1" x14ac:dyDescent="0.2"/>
    <row r="70" ht="13.7" customHeight="1" x14ac:dyDescent="0.2"/>
    <row r="71" ht="13.7" customHeight="1" x14ac:dyDescent="0.2"/>
    <row r="72" ht="13.7" customHeight="1" x14ac:dyDescent="0.2"/>
    <row r="73" ht="13.7" customHeight="1" x14ac:dyDescent="0.2"/>
    <row r="74" ht="13.7" customHeight="1" x14ac:dyDescent="0.2"/>
    <row r="75" ht="13.7" customHeight="1" x14ac:dyDescent="0.2"/>
    <row r="76" ht="13.7" customHeight="1" x14ac:dyDescent="0.2"/>
    <row r="77" ht="13.7" customHeight="1" x14ac:dyDescent="0.2"/>
    <row r="78" ht="13.7" customHeight="1" x14ac:dyDescent="0.2"/>
    <row r="79" ht="13.7" customHeight="1" x14ac:dyDescent="0.2"/>
    <row r="80" ht="13.7" customHeight="1" x14ac:dyDescent="0.2"/>
    <row r="81" ht="13.7" customHeight="1" x14ac:dyDescent="0.2"/>
    <row r="82" ht="13.7" customHeight="1" x14ac:dyDescent="0.2"/>
    <row r="83" ht="13.7" customHeight="1" x14ac:dyDescent="0.2"/>
    <row r="84" ht="13.7" customHeight="1" x14ac:dyDescent="0.2"/>
    <row r="85" ht="13.7" customHeight="1" x14ac:dyDescent="0.2"/>
    <row r="86" ht="13.7" customHeight="1" x14ac:dyDescent="0.2"/>
    <row r="87" ht="13.7" customHeight="1" x14ac:dyDescent="0.2"/>
    <row r="88" ht="13.7" customHeight="1" x14ac:dyDescent="0.2"/>
    <row r="89" ht="13.7" customHeight="1" x14ac:dyDescent="0.2"/>
    <row r="90" ht="13.7" customHeight="1" x14ac:dyDescent="0.2"/>
    <row r="91" ht="13.7" customHeight="1" x14ac:dyDescent="0.2"/>
    <row r="92" ht="13.7" customHeight="1" x14ac:dyDescent="0.2"/>
    <row r="93" ht="13.7" customHeight="1" x14ac:dyDescent="0.2"/>
    <row r="94" ht="13.7" customHeight="1" x14ac:dyDescent="0.2"/>
    <row r="95" ht="13.7" customHeight="1" x14ac:dyDescent="0.2"/>
    <row r="96" ht="13.7" customHeight="1" x14ac:dyDescent="0.2"/>
    <row r="97" ht="13.7" customHeight="1" x14ac:dyDescent="0.2"/>
    <row r="98" ht="13.7" customHeight="1" x14ac:dyDescent="0.2"/>
    <row r="99" ht="13.7" customHeight="1" x14ac:dyDescent="0.2"/>
    <row r="100" ht="13.7" customHeight="1" x14ac:dyDescent="0.2"/>
    <row r="101" ht="13.7" customHeight="1" x14ac:dyDescent="0.2"/>
    <row r="102" ht="13.7" customHeight="1" x14ac:dyDescent="0.2"/>
    <row r="103" ht="13.7" customHeight="1" x14ac:dyDescent="0.2"/>
    <row r="104" ht="13.7" customHeight="1" x14ac:dyDescent="0.2"/>
    <row r="105" ht="13.7" customHeight="1" x14ac:dyDescent="0.2"/>
    <row r="106" ht="13.7" customHeight="1" x14ac:dyDescent="0.2"/>
    <row r="107" ht="13.7" customHeight="1" x14ac:dyDescent="0.2"/>
    <row r="108" ht="13.7" customHeight="1" x14ac:dyDescent="0.2"/>
    <row r="109" ht="13.7" customHeight="1" x14ac:dyDescent="0.2"/>
    <row r="110" ht="13.7" customHeight="1" x14ac:dyDescent="0.2"/>
    <row r="111" ht="13.7" customHeight="1" x14ac:dyDescent="0.2"/>
    <row r="112" ht="13.7" customHeight="1" x14ac:dyDescent="0.2"/>
    <row r="113" ht="13.7" customHeight="1" x14ac:dyDescent="0.2"/>
    <row r="114" ht="13.7" customHeight="1" x14ac:dyDescent="0.2"/>
    <row r="115" ht="13.7" customHeight="1" x14ac:dyDescent="0.2"/>
    <row r="116" ht="13.7" customHeight="1" x14ac:dyDescent="0.2"/>
    <row r="117" ht="13.7" customHeight="1" x14ac:dyDescent="0.2"/>
    <row r="118" ht="13.7" customHeight="1" x14ac:dyDescent="0.2"/>
    <row r="119" ht="13.7" customHeight="1" x14ac:dyDescent="0.2"/>
    <row r="120" ht="13.7" customHeight="1" x14ac:dyDescent="0.2"/>
    <row r="121" ht="13.7" customHeight="1" x14ac:dyDescent="0.2"/>
    <row r="122" ht="13.7" customHeight="1" x14ac:dyDescent="0.2"/>
    <row r="123" ht="13.7" customHeight="1" x14ac:dyDescent="0.2"/>
    <row r="124" ht="13.7" customHeight="1" x14ac:dyDescent="0.2"/>
    <row r="125" ht="13.7" customHeight="1" x14ac:dyDescent="0.2"/>
    <row r="126" ht="13.7" customHeight="1" x14ac:dyDescent="0.2"/>
    <row r="127" ht="13.7" customHeight="1" x14ac:dyDescent="0.2"/>
    <row r="128" ht="13.7" customHeight="1" x14ac:dyDescent="0.2"/>
    <row r="129" ht="13.7" customHeight="1" x14ac:dyDescent="0.2"/>
    <row r="130" ht="13.7" customHeight="1" x14ac:dyDescent="0.2"/>
    <row r="131" ht="13.7" customHeight="1" x14ac:dyDescent="0.2"/>
    <row r="132" ht="13.7" customHeight="1" x14ac:dyDescent="0.2"/>
    <row r="133" ht="13.7" customHeight="1" x14ac:dyDescent="0.2"/>
    <row r="134" ht="13.7" customHeight="1" x14ac:dyDescent="0.2"/>
    <row r="135" ht="13.7" customHeight="1" x14ac:dyDescent="0.2"/>
    <row r="136" ht="13.7" customHeight="1" x14ac:dyDescent="0.2"/>
    <row r="137" ht="13.7" customHeight="1" x14ac:dyDescent="0.2"/>
    <row r="138" ht="13.7" customHeight="1" x14ac:dyDescent="0.2"/>
    <row r="139" ht="13.7" customHeight="1" x14ac:dyDescent="0.2"/>
    <row r="140" ht="13.7" customHeight="1" x14ac:dyDescent="0.2"/>
    <row r="141" ht="13.7" customHeight="1" x14ac:dyDescent="0.2"/>
    <row r="142" ht="13.7" customHeight="1" x14ac:dyDescent="0.2"/>
    <row r="143" ht="13.7" customHeight="1" x14ac:dyDescent="0.2"/>
    <row r="144" ht="13.7" customHeight="1" x14ac:dyDescent="0.2"/>
    <row r="145" ht="13.7" customHeight="1" x14ac:dyDescent="0.2"/>
    <row r="146" ht="13.7" customHeight="1" x14ac:dyDescent="0.2"/>
    <row r="147" ht="13.7" customHeight="1" x14ac:dyDescent="0.2"/>
    <row r="148" ht="13.7" customHeight="1" x14ac:dyDescent="0.2"/>
    <row r="149" ht="13.7" customHeight="1" x14ac:dyDescent="0.2"/>
    <row r="150" ht="13.7" customHeight="1" x14ac:dyDescent="0.2"/>
    <row r="151" ht="13.7" customHeight="1" x14ac:dyDescent="0.2"/>
    <row r="152" ht="13.7" customHeight="1" x14ac:dyDescent="0.2"/>
    <row r="153" ht="13.7" customHeight="1" x14ac:dyDescent="0.2"/>
    <row r="154" ht="13.7" customHeight="1" x14ac:dyDescent="0.2"/>
    <row r="155" ht="13.7" customHeight="1" x14ac:dyDescent="0.2"/>
    <row r="156" ht="13.7" customHeight="1" x14ac:dyDescent="0.2"/>
    <row r="157" ht="13.7" customHeight="1" x14ac:dyDescent="0.2"/>
    <row r="158" ht="13.7" customHeight="1" x14ac:dyDescent="0.2"/>
    <row r="159" ht="13.7" customHeight="1" x14ac:dyDescent="0.2"/>
    <row r="160" ht="13.7" customHeight="1" x14ac:dyDescent="0.2"/>
    <row r="161" ht="13.7" customHeight="1" x14ac:dyDescent="0.2"/>
    <row r="162" ht="13.7" customHeight="1" x14ac:dyDescent="0.2"/>
    <row r="163" ht="13.7" customHeight="1" x14ac:dyDescent="0.2"/>
    <row r="164" ht="13.7" customHeight="1" x14ac:dyDescent="0.2"/>
    <row r="165" ht="13.7" customHeight="1" x14ac:dyDescent="0.2"/>
    <row r="166" ht="13.7" customHeight="1" x14ac:dyDescent="0.2"/>
    <row r="167" ht="13.7" customHeight="1" x14ac:dyDescent="0.2"/>
    <row r="168" ht="13.7" customHeight="1" x14ac:dyDescent="0.2"/>
    <row r="169" ht="13.7" customHeight="1" x14ac:dyDescent="0.2"/>
    <row r="170" ht="13.7" customHeight="1" x14ac:dyDescent="0.2"/>
    <row r="171" ht="13.7" customHeight="1" x14ac:dyDescent="0.2"/>
    <row r="172" ht="13.7" customHeight="1" x14ac:dyDescent="0.2"/>
    <row r="173" ht="13.7" customHeight="1" x14ac:dyDescent="0.2"/>
    <row r="174" ht="13.7" customHeight="1" x14ac:dyDescent="0.2"/>
    <row r="175" ht="13.7" customHeight="1" x14ac:dyDescent="0.2"/>
    <row r="176" ht="13.7" customHeight="1" x14ac:dyDescent="0.2"/>
    <row r="177" ht="13.7" customHeight="1" x14ac:dyDescent="0.2"/>
    <row r="178" ht="13.7" customHeight="1" x14ac:dyDescent="0.2"/>
    <row r="179" ht="13.7" customHeight="1" x14ac:dyDescent="0.2"/>
    <row r="180" ht="13.7" customHeight="1" x14ac:dyDescent="0.2"/>
    <row r="181" ht="13.7" customHeight="1" x14ac:dyDescent="0.2"/>
    <row r="182" ht="13.7" customHeight="1" x14ac:dyDescent="0.2"/>
    <row r="183" ht="13.7" customHeight="1" x14ac:dyDescent="0.2"/>
    <row r="184" ht="13.7" customHeight="1" x14ac:dyDescent="0.2"/>
    <row r="185" ht="13.7" customHeight="1" x14ac:dyDescent="0.2"/>
    <row r="186" ht="13.7" customHeight="1" x14ac:dyDescent="0.2"/>
    <row r="187" ht="13.7" customHeight="1" x14ac:dyDescent="0.2"/>
    <row r="188" ht="13.7" customHeight="1" x14ac:dyDescent="0.2"/>
    <row r="189" ht="13.7" customHeight="1" x14ac:dyDescent="0.2"/>
    <row r="190" ht="13.7" customHeight="1" x14ac:dyDescent="0.2"/>
    <row r="191" ht="13.7" customHeight="1" x14ac:dyDescent="0.2"/>
    <row r="192" ht="13.7" customHeight="1" x14ac:dyDescent="0.2"/>
    <row r="193" ht="13.7" customHeight="1" x14ac:dyDescent="0.2"/>
    <row r="194" ht="13.7" customHeight="1" x14ac:dyDescent="0.2"/>
    <row r="195" ht="13.7" customHeight="1" x14ac:dyDescent="0.2"/>
    <row r="196" ht="13.7" customHeight="1" x14ac:dyDescent="0.2"/>
    <row r="197" ht="13.7" customHeight="1" x14ac:dyDescent="0.2"/>
    <row r="198" ht="13.7" customHeight="1" x14ac:dyDescent="0.2"/>
    <row r="199" ht="13.7" customHeight="1" x14ac:dyDescent="0.2"/>
    <row r="200" ht="13.7" customHeight="1" x14ac:dyDescent="0.2"/>
    <row r="201" ht="13.7" customHeight="1" x14ac:dyDescent="0.2"/>
    <row r="202" ht="13.7" customHeight="1" x14ac:dyDescent="0.2"/>
    <row r="203" ht="13.7" customHeight="1" x14ac:dyDescent="0.2"/>
    <row r="204" ht="13.7" customHeight="1" x14ac:dyDescent="0.2"/>
    <row r="205" ht="13.7" customHeight="1" x14ac:dyDescent="0.2"/>
    <row r="206" ht="13.7" customHeight="1" x14ac:dyDescent="0.2"/>
    <row r="207" ht="13.7" customHeight="1" x14ac:dyDescent="0.2"/>
    <row r="208" ht="13.7" customHeight="1" x14ac:dyDescent="0.2"/>
    <row r="209" ht="13.7" customHeight="1" x14ac:dyDescent="0.2"/>
    <row r="210" ht="13.7" customHeight="1" x14ac:dyDescent="0.2"/>
    <row r="211" ht="13.7" customHeight="1" x14ac:dyDescent="0.2"/>
    <row r="212" ht="13.7" customHeight="1" x14ac:dyDescent="0.2"/>
    <row r="213" ht="13.7" customHeight="1" x14ac:dyDescent="0.2"/>
    <row r="214" ht="13.7" customHeight="1" x14ac:dyDescent="0.2"/>
    <row r="215" ht="13.7" customHeight="1" x14ac:dyDescent="0.2"/>
    <row r="216" ht="13.7" customHeight="1" x14ac:dyDescent="0.2"/>
    <row r="217" ht="13.7" customHeight="1" x14ac:dyDescent="0.2"/>
    <row r="218" ht="13.7" customHeight="1" x14ac:dyDescent="0.2"/>
    <row r="219" ht="13.7" customHeight="1" x14ac:dyDescent="0.2"/>
    <row r="220" ht="13.7" customHeight="1" x14ac:dyDescent="0.2"/>
    <row r="221" ht="13.7" customHeight="1" x14ac:dyDescent="0.2"/>
    <row r="222" ht="13.7" customHeight="1" x14ac:dyDescent="0.2"/>
    <row r="223" ht="13.7" customHeight="1" x14ac:dyDescent="0.2"/>
    <row r="224" ht="13.7" customHeight="1" x14ac:dyDescent="0.2"/>
    <row r="225" ht="13.7" customHeight="1" x14ac:dyDescent="0.2"/>
    <row r="226" ht="13.7" customHeight="1" x14ac:dyDescent="0.2"/>
    <row r="227" ht="13.7" customHeight="1" x14ac:dyDescent="0.2"/>
    <row r="228" ht="13.7" customHeight="1" x14ac:dyDescent="0.2"/>
    <row r="229" ht="13.7" customHeight="1" x14ac:dyDescent="0.2"/>
    <row r="230" ht="13.7" customHeight="1" x14ac:dyDescent="0.2"/>
    <row r="231" ht="13.7" customHeight="1" x14ac:dyDescent="0.2"/>
    <row r="232" ht="13.7" customHeight="1" x14ac:dyDescent="0.2"/>
    <row r="233" ht="13.7" customHeight="1" x14ac:dyDescent="0.2"/>
    <row r="234" ht="13.7" customHeight="1" x14ac:dyDescent="0.2"/>
    <row r="235" ht="13.7" customHeight="1" x14ac:dyDescent="0.2"/>
    <row r="236" ht="13.7" customHeight="1" x14ac:dyDescent="0.2"/>
    <row r="237" ht="13.7" customHeight="1" x14ac:dyDescent="0.2"/>
    <row r="238" ht="13.7" customHeight="1" x14ac:dyDescent="0.2"/>
    <row r="239" ht="13.7" customHeight="1" x14ac:dyDescent="0.2"/>
    <row r="240" ht="13.7" customHeight="1" x14ac:dyDescent="0.2"/>
    <row r="241" ht="13.7" customHeight="1" x14ac:dyDescent="0.2"/>
    <row r="242" ht="13.7" customHeight="1" x14ac:dyDescent="0.2"/>
    <row r="243" ht="13.7" customHeight="1" x14ac:dyDescent="0.2"/>
    <row r="244" ht="13.7" customHeight="1" x14ac:dyDescent="0.2"/>
    <row r="245" ht="13.7" customHeight="1" x14ac:dyDescent="0.2"/>
    <row r="246" ht="13.7" customHeight="1" x14ac:dyDescent="0.2"/>
    <row r="247" ht="13.7" customHeight="1" x14ac:dyDescent="0.2"/>
    <row r="248" ht="13.7" customHeight="1" x14ac:dyDescent="0.2"/>
    <row r="249" ht="13.7" customHeight="1" x14ac:dyDescent="0.2"/>
    <row r="250" ht="13.7" customHeight="1" x14ac:dyDescent="0.2"/>
    <row r="251" ht="13.7" customHeight="1" x14ac:dyDescent="0.2"/>
    <row r="252" ht="13.7" customHeight="1" x14ac:dyDescent="0.2"/>
    <row r="253" ht="13.7" customHeight="1" x14ac:dyDescent="0.2"/>
    <row r="254" ht="13.7" customHeight="1" x14ac:dyDescent="0.2"/>
    <row r="255" ht="13.7" customHeight="1" x14ac:dyDescent="0.2"/>
    <row r="256" ht="13.7" customHeight="1" x14ac:dyDescent="0.2"/>
    <row r="257" ht="13.7" customHeight="1" x14ac:dyDescent="0.2"/>
    <row r="258" ht="13.7" customHeight="1" x14ac:dyDescent="0.2"/>
    <row r="259" ht="13.7" customHeight="1" x14ac:dyDescent="0.2"/>
    <row r="260" ht="13.7" customHeight="1" x14ac:dyDescent="0.2"/>
    <row r="261" ht="13.7" customHeight="1" x14ac:dyDescent="0.2"/>
    <row r="262" ht="13.7" customHeight="1" x14ac:dyDescent="0.2"/>
    <row r="263" ht="13.7" customHeight="1" x14ac:dyDescent="0.2"/>
    <row r="264" ht="13.7" customHeight="1" x14ac:dyDescent="0.2"/>
    <row r="265" ht="13.7" customHeight="1" x14ac:dyDescent="0.2"/>
    <row r="266" ht="13.7" customHeight="1" x14ac:dyDescent="0.2"/>
    <row r="267" ht="13.7" customHeight="1" x14ac:dyDescent="0.2"/>
    <row r="268" ht="13.7" customHeight="1" x14ac:dyDescent="0.2"/>
    <row r="269" ht="13.7" customHeight="1" x14ac:dyDescent="0.2"/>
    <row r="270" ht="13.7" customHeight="1" x14ac:dyDescent="0.2"/>
    <row r="271" ht="13.7" customHeight="1" x14ac:dyDescent="0.2"/>
    <row r="272" ht="13.7" customHeight="1" x14ac:dyDescent="0.2"/>
    <row r="273" ht="13.7" customHeight="1" x14ac:dyDescent="0.2"/>
    <row r="274" ht="13.7" customHeight="1" x14ac:dyDescent="0.2"/>
    <row r="275" ht="13.7" customHeight="1" x14ac:dyDescent="0.2"/>
    <row r="276" ht="13.7" customHeight="1" x14ac:dyDescent="0.2"/>
    <row r="277" ht="13.7" customHeight="1" x14ac:dyDescent="0.2"/>
    <row r="278" ht="13.7" customHeight="1" x14ac:dyDescent="0.2"/>
    <row r="279" ht="13.7" customHeight="1" x14ac:dyDescent="0.2"/>
    <row r="280" ht="13.7" customHeight="1" x14ac:dyDescent="0.2"/>
    <row r="281" ht="13.7" customHeight="1" x14ac:dyDescent="0.2"/>
    <row r="282" ht="13.7" customHeight="1" x14ac:dyDescent="0.2"/>
    <row r="283" ht="13.7" customHeight="1" x14ac:dyDescent="0.2"/>
    <row r="284" ht="13.7" customHeight="1" x14ac:dyDescent="0.2"/>
    <row r="285" ht="13.7" customHeight="1" x14ac:dyDescent="0.2"/>
    <row r="286" ht="13.7" customHeight="1" x14ac:dyDescent="0.2"/>
    <row r="287" ht="13.7" customHeight="1" x14ac:dyDescent="0.2"/>
    <row r="288" ht="13.7" customHeight="1" x14ac:dyDescent="0.2"/>
    <row r="289" ht="13.7" customHeight="1" x14ac:dyDescent="0.2"/>
    <row r="290" ht="13.7" customHeight="1" x14ac:dyDescent="0.2"/>
    <row r="291" ht="13.7" customHeight="1" x14ac:dyDescent="0.2"/>
    <row r="292" ht="13.7" customHeight="1" x14ac:dyDescent="0.2"/>
    <row r="293" ht="13.7" customHeight="1" x14ac:dyDescent="0.2"/>
    <row r="294" ht="13.7" customHeight="1" x14ac:dyDescent="0.2"/>
    <row r="295" ht="13.7" customHeight="1" x14ac:dyDescent="0.2"/>
    <row r="296" ht="13.7" customHeight="1" x14ac:dyDescent="0.2"/>
    <row r="297" ht="13.7" customHeight="1" x14ac:dyDescent="0.2"/>
    <row r="298" ht="13.7" customHeight="1" x14ac:dyDescent="0.2"/>
    <row r="299" ht="13.7" customHeight="1" x14ac:dyDescent="0.2"/>
    <row r="300" ht="13.7" customHeight="1" x14ac:dyDescent="0.2"/>
    <row r="301" ht="13.7" customHeight="1" x14ac:dyDescent="0.2"/>
    <row r="302" ht="13.7" customHeight="1" x14ac:dyDescent="0.2"/>
    <row r="303" ht="13.7" customHeight="1" x14ac:dyDescent="0.2"/>
    <row r="304" ht="13.7" customHeight="1" x14ac:dyDescent="0.2"/>
    <row r="305" ht="13.7" customHeight="1" x14ac:dyDescent="0.2"/>
    <row r="306" ht="13.7" customHeight="1" x14ac:dyDescent="0.2"/>
    <row r="307" ht="13.7" customHeight="1" x14ac:dyDescent="0.2"/>
    <row r="308" ht="13.7" customHeight="1" x14ac:dyDescent="0.2"/>
    <row r="309" ht="13.7" customHeight="1" x14ac:dyDescent="0.2"/>
    <row r="310" ht="13.7" customHeight="1" x14ac:dyDescent="0.2"/>
    <row r="311" ht="13.7" customHeight="1" x14ac:dyDescent="0.2"/>
    <row r="312" ht="13.7" customHeight="1" x14ac:dyDescent="0.2"/>
    <row r="313" ht="13.7" customHeight="1" x14ac:dyDescent="0.2"/>
    <row r="314" ht="13.7" customHeight="1" x14ac:dyDescent="0.2"/>
    <row r="315" ht="13.7" customHeight="1" x14ac:dyDescent="0.2"/>
    <row r="316" ht="13.7" customHeight="1" x14ac:dyDescent="0.2"/>
    <row r="317" ht="13.7" customHeight="1" x14ac:dyDescent="0.2"/>
    <row r="318" ht="13.7" customHeight="1" x14ac:dyDescent="0.2"/>
    <row r="319" ht="13.7" customHeight="1" x14ac:dyDescent="0.2"/>
    <row r="320" ht="13.7" customHeight="1" x14ac:dyDescent="0.2"/>
    <row r="321" ht="13.7" customHeight="1" x14ac:dyDescent="0.2"/>
    <row r="322" ht="13.7" customHeight="1" x14ac:dyDescent="0.2"/>
    <row r="323" ht="13.7" customHeight="1" x14ac:dyDescent="0.2"/>
    <row r="324" ht="13.7" customHeight="1" x14ac:dyDescent="0.2"/>
    <row r="325" ht="13.7" customHeight="1" x14ac:dyDescent="0.2"/>
    <row r="326" ht="13.7" customHeight="1" x14ac:dyDescent="0.2"/>
    <row r="327" ht="13.7" customHeight="1" x14ac:dyDescent="0.2"/>
    <row r="328" ht="13.7" customHeight="1" x14ac:dyDescent="0.2"/>
    <row r="329" ht="13.7" customHeight="1" x14ac:dyDescent="0.2"/>
    <row r="330" ht="13.7" customHeight="1" x14ac:dyDescent="0.2"/>
    <row r="331" ht="13.7" customHeight="1" x14ac:dyDescent="0.2"/>
    <row r="332" ht="13.7" customHeight="1" x14ac:dyDescent="0.2"/>
    <row r="333" ht="13.7" customHeight="1" x14ac:dyDescent="0.2"/>
    <row r="334" ht="13.7" customHeight="1" x14ac:dyDescent="0.2"/>
    <row r="335" ht="13.7" customHeight="1" x14ac:dyDescent="0.2"/>
    <row r="336" ht="13.7" customHeight="1" x14ac:dyDescent="0.2"/>
    <row r="337" ht="13.7" customHeight="1" x14ac:dyDescent="0.2"/>
    <row r="338" ht="13.7" customHeight="1" x14ac:dyDescent="0.2"/>
    <row r="339" ht="13.7" customHeight="1" x14ac:dyDescent="0.2"/>
    <row r="340" ht="13.7" customHeight="1" x14ac:dyDescent="0.2"/>
    <row r="341" ht="13.7" customHeight="1" x14ac:dyDescent="0.2"/>
    <row r="342" ht="13.7" customHeight="1" x14ac:dyDescent="0.2"/>
    <row r="343" ht="13.7" customHeight="1" x14ac:dyDescent="0.2"/>
    <row r="344" ht="13.7" customHeight="1" x14ac:dyDescent="0.2"/>
    <row r="345" ht="13.7" customHeight="1" x14ac:dyDescent="0.2"/>
    <row r="346" ht="13.7" customHeight="1" x14ac:dyDescent="0.2"/>
    <row r="347" ht="13.7" customHeight="1" x14ac:dyDescent="0.2"/>
    <row r="348" ht="13.7" customHeight="1" x14ac:dyDescent="0.2"/>
    <row r="349" ht="13.7" customHeight="1" x14ac:dyDescent="0.2"/>
    <row r="350" ht="13.7" customHeight="1" x14ac:dyDescent="0.2"/>
    <row r="351" ht="13.7" customHeight="1" x14ac:dyDescent="0.2"/>
    <row r="352" ht="13.7" customHeight="1" x14ac:dyDescent="0.2"/>
    <row r="353" ht="13.7" customHeight="1" x14ac:dyDescent="0.2"/>
    <row r="354" ht="13.7" customHeight="1" x14ac:dyDescent="0.2"/>
    <row r="355" ht="13.7" customHeight="1" x14ac:dyDescent="0.2"/>
    <row r="356" ht="13.7" customHeight="1" x14ac:dyDescent="0.2"/>
    <row r="357" ht="13.7" customHeight="1" x14ac:dyDescent="0.2"/>
    <row r="358" ht="13.7" customHeight="1" x14ac:dyDescent="0.2"/>
    <row r="359" ht="13.7" customHeight="1" x14ac:dyDescent="0.2"/>
    <row r="360" ht="13.7" customHeight="1" x14ac:dyDescent="0.2"/>
    <row r="361" ht="13.7" customHeight="1" x14ac:dyDescent="0.2"/>
    <row r="362" ht="13.7" customHeight="1" x14ac:dyDescent="0.2"/>
    <row r="363" ht="13.7" customHeight="1" x14ac:dyDescent="0.2"/>
    <row r="364" ht="13.7" customHeight="1" x14ac:dyDescent="0.2"/>
    <row r="365" ht="13.7" customHeight="1" x14ac:dyDescent="0.2"/>
    <row r="366" ht="13.7" customHeight="1" x14ac:dyDescent="0.2"/>
    <row r="367" ht="13.7" customHeight="1" x14ac:dyDescent="0.2"/>
    <row r="368" ht="13.7" customHeight="1" x14ac:dyDescent="0.2"/>
    <row r="369" ht="13.7" customHeight="1" x14ac:dyDescent="0.2"/>
    <row r="370" ht="13.7" customHeight="1" x14ac:dyDescent="0.2"/>
    <row r="371" ht="13.7" customHeight="1" x14ac:dyDescent="0.2"/>
    <row r="372" ht="13.7" customHeight="1" x14ac:dyDescent="0.2"/>
    <row r="373" ht="13.7" customHeight="1" x14ac:dyDescent="0.2"/>
    <row r="374" ht="13.7" customHeight="1" x14ac:dyDescent="0.2"/>
    <row r="375" ht="13.7" customHeight="1" x14ac:dyDescent="0.2"/>
    <row r="376" ht="13.7" customHeight="1" x14ac:dyDescent="0.2"/>
    <row r="377" ht="13.7" customHeight="1" x14ac:dyDescent="0.2"/>
    <row r="378" ht="13.7" customHeight="1" x14ac:dyDescent="0.2"/>
    <row r="379" ht="13.7" customHeight="1" x14ac:dyDescent="0.2"/>
    <row r="380" ht="13.7" customHeight="1" x14ac:dyDescent="0.2"/>
    <row r="381" ht="13.7" customHeight="1" x14ac:dyDescent="0.2"/>
    <row r="382" ht="13.7" customHeight="1" x14ac:dyDescent="0.2"/>
    <row r="383" ht="13.7" customHeight="1" x14ac:dyDescent="0.2"/>
    <row r="384" ht="13.7" customHeight="1" x14ac:dyDescent="0.2"/>
    <row r="385" ht="13.7" customHeight="1" x14ac:dyDescent="0.2"/>
    <row r="386" ht="13.7" customHeight="1" x14ac:dyDescent="0.2"/>
    <row r="387" ht="13.7" customHeight="1" x14ac:dyDescent="0.2"/>
    <row r="388" ht="13.7" customHeight="1" x14ac:dyDescent="0.2"/>
    <row r="389" ht="13.7" customHeight="1" x14ac:dyDescent="0.2"/>
    <row r="390" ht="13.7" customHeight="1" x14ac:dyDescent="0.2"/>
    <row r="391" ht="13.7" customHeight="1" x14ac:dyDescent="0.2"/>
    <row r="392" ht="13.7" customHeight="1" x14ac:dyDescent="0.2"/>
    <row r="393" ht="13.7" customHeight="1" x14ac:dyDescent="0.2"/>
    <row r="394" ht="13.7" customHeight="1" x14ac:dyDescent="0.2"/>
    <row r="395" ht="13.7" customHeight="1" x14ac:dyDescent="0.2"/>
    <row r="396" ht="13.7" customHeight="1" x14ac:dyDescent="0.2"/>
    <row r="397" ht="13.7" customHeight="1" x14ac:dyDescent="0.2"/>
    <row r="398" ht="13.7" customHeight="1" x14ac:dyDescent="0.2"/>
    <row r="399" ht="13.7" customHeight="1" x14ac:dyDescent="0.2"/>
    <row r="400" ht="13.7" customHeight="1" x14ac:dyDescent="0.2"/>
    <row r="401" ht="13.7" customHeight="1" x14ac:dyDescent="0.2"/>
    <row r="402" ht="13.7" customHeight="1" x14ac:dyDescent="0.2"/>
    <row r="403" ht="13.7" customHeight="1" x14ac:dyDescent="0.2"/>
    <row r="404" ht="13.7" customHeight="1" x14ac:dyDescent="0.2"/>
    <row r="405" ht="13.7" customHeight="1" x14ac:dyDescent="0.2"/>
    <row r="406" ht="13.7" customHeight="1" x14ac:dyDescent="0.2"/>
    <row r="407" ht="13.7" customHeight="1" x14ac:dyDescent="0.2"/>
    <row r="408" ht="13.7" customHeight="1" x14ac:dyDescent="0.2"/>
    <row r="409" ht="13.7" customHeight="1" x14ac:dyDescent="0.2"/>
    <row r="410" ht="13.7" customHeight="1" x14ac:dyDescent="0.2"/>
    <row r="411" ht="13.7" customHeight="1" x14ac:dyDescent="0.2"/>
    <row r="412" ht="13.7" customHeight="1" x14ac:dyDescent="0.2"/>
    <row r="413" ht="13.7" customHeight="1" x14ac:dyDescent="0.2"/>
    <row r="414" ht="13.7" customHeight="1" x14ac:dyDescent="0.2"/>
    <row r="415" ht="13.7" customHeight="1" x14ac:dyDescent="0.2"/>
    <row r="416" ht="13.7" customHeight="1" x14ac:dyDescent="0.2"/>
    <row r="417" ht="13.7" customHeight="1" x14ac:dyDescent="0.2"/>
    <row r="418" ht="13.7" customHeight="1" x14ac:dyDescent="0.2"/>
    <row r="419" ht="13.7" customHeight="1" x14ac:dyDescent="0.2"/>
    <row r="420" ht="13.7" customHeight="1" x14ac:dyDescent="0.2"/>
    <row r="421" ht="13.7" customHeight="1" x14ac:dyDescent="0.2"/>
    <row r="422" ht="13.7" customHeight="1" x14ac:dyDescent="0.2"/>
    <row r="423" ht="13.7" customHeight="1" x14ac:dyDescent="0.2"/>
    <row r="424" ht="13.7" customHeight="1" x14ac:dyDescent="0.2"/>
    <row r="425" ht="13.7" customHeight="1" x14ac:dyDescent="0.2"/>
    <row r="426" ht="13.7" customHeight="1" x14ac:dyDescent="0.2"/>
    <row r="427" ht="13.7" customHeight="1" x14ac:dyDescent="0.2"/>
    <row r="428" ht="13.7" customHeight="1" x14ac:dyDescent="0.2"/>
    <row r="429" ht="13.7" customHeight="1" x14ac:dyDescent="0.2"/>
    <row r="430" ht="13.7" customHeight="1" x14ac:dyDescent="0.2"/>
    <row r="431" ht="13.7" customHeight="1" x14ac:dyDescent="0.2"/>
    <row r="432" ht="13.7" customHeight="1" x14ac:dyDescent="0.2"/>
    <row r="433" ht="13.7" customHeight="1" x14ac:dyDescent="0.2"/>
    <row r="434" ht="13.7" customHeight="1" x14ac:dyDescent="0.2"/>
    <row r="435" ht="13.7" customHeight="1" x14ac:dyDescent="0.2"/>
    <row r="436" ht="13.7" customHeight="1" x14ac:dyDescent="0.2"/>
    <row r="437" ht="13.7" customHeight="1" x14ac:dyDescent="0.2"/>
    <row r="438" ht="13.7" customHeight="1" x14ac:dyDescent="0.2"/>
    <row r="439" ht="13.7" customHeight="1" x14ac:dyDescent="0.2"/>
    <row r="440" ht="13.7" customHeight="1" x14ac:dyDescent="0.2"/>
    <row r="441" ht="13.7" customHeight="1" x14ac:dyDescent="0.2"/>
    <row r="442" ht="13.7" customHeight="1" x14ac:dyDescent="0.2"/>
    <row r="443" ht="13.7" customHeight="1" x14ac:dyDescent="0.2"/>
    <row r="444" ht="13.7" customHeight="1" x14ac:dyDescent="0.2"/>
    <row r="445" ht="13.7" customHeight="1" x14ac:dyDescent="0.2"/>
    <row r="446" ht="13.7" customHeight="1" x14ac:dyDescent="0.2"/>
    <row r="447" ht="13.7" customHeight="1" x14ac:dyDescent="0.2"/>
    <row r="448" ht="13.7" customHeight="1" x14ac:dyDescent="0.2"/>
    <row r="449" ht="13.7" customHeight="1" x14ac:dyDescent="0.2"/>
    <row r="450" ht="13.7" customHeight="1" x14ac:dyDescent="0.2"/>
    <row r="451" ht="13.7" customHeight="1" x14ac:dyDescent="0.2"/>
    <row r="452" ht="13.7" customHeight="1" x14ac:dyDescent="0.2"/>
    <row r="453" ht="13.7" customHeight="1" x14ac:dyDescent="0.2"/>
    <row r="454" ht="13.7" customHeight="1" x14ac:dyDescent="0.2"/>
    <row r="455" ht="13.7" customHeight="1" x14ac:dyDescent="0.2"/>
    <row r="456" ht="13.7" customHeight="1" x14ac:dyDescent="0.2"/>
    <row r="457" ht="13.7" customHeight="1" x14ac:dyDescent="0.2"/>
    <row r="458" ht="13.7" customHeight="1" x14ac:dyDescent="0.2"/>
    <row r="459" ht="13.7" customHeight="1" x14ac:dyDescent="0.2"/>
    <row r="460" ht="13.7" customHeight="1" x14ac:dyDescent="0.2"/>
    <row r="461" ht="13.7" customHeight="1" x14ac:dyDescent="0.2"/>
    <row r="462" ht="13.7" customHeight="1" x14ac:dyDescent="0.2"/>
    <row r="463" ht="13.7" customHeight="1" x14ac:dyDescent="0.2"/>
    <row r="464" ht="13.7" customHeight="1" x14ac:dyDescent="0.2"/>
    <row r="465" ht="13.7" customHeight="1" x14ac:dyDescent="0.2"/>
    <row r="466" ht="13.7" customHeight="1" x14ac:dyDescent="0.2"/>
    <row r="467" ht="13.7" customHeight="1" x14ac:dyDescent="0.2"/>
    <row r="468" ht="13.7" customHeight="1" x14ac:dyDescent="0.2"/>
    <row r="469" ht="13.7" customHeight="1" x14ac:dyDescent="0.2"/>
    <row r="470" ht="13.7" customHeight="1" x14ac:dyDescent="0.2"/>
    <row r="471" ht="13.7" customHeight="1" x14ac:dyDescent="0.2"/>
    <row r="472" ht="13.7" customHeight="1" x14ac:dyDescent="0.2"/>
    <row r="473" ht="13.7" customHeight="1" x14ac:dyDescent="0.2"/>
    <row r="474" ht="13.7" customHeight="1" x14ac:dyDescent="0.2"/>
    <row r="475" ht="13.7" customHeight="1" x14ac:dyDescent="0.2"/>
    <row r="476" ht="13.7" customHeight="1" x14ac:dyDescent="0.2"/>
    <row r="477" ht="13.7" customHeight="1" x14ac:dyDescent="0.2"/>
    <row r="478" ht="13.7" customHeight="1" x14ac:dyDescent="0.2"/>
    <row r="479" ht="13.7" customHeight="1" x14ac:dyDescent="0.2"/>
    <row r="480" ht="13.7" customHeight="1" x14ac:dyDescent="0.2"/>
    <row r="481" ht="13.7" customHeight="1" x14ac:dyDescent="0.2"/>
    <row r="482" ht="13.7" customHeight="1" x14ac:dyDescent="0.2"/>
    <row r="483" ht="13.7" customHeight="1" x14ac:dyDescent="0.2"/>
    <row r="484" ht="13.7" customHeight="1" x14ac:dyDescent="0.2"/>
    <row r="485" ht="13.7" customHeight="1" x14ac:dyDescent="0.2"/>
    <row r="486" ht="13.7" customHeight="1" x14ac:dyDescent="0.2"/>
    <row r="487" ht="13.7" customHeight="1" x14ac:dyDescent="0.2"/>
    <row r="488" ht="13.7" customHeight="1" x14ac:dyDescent="0.2"/>
    <row r="489" ht="13.7" customHeight="1" x14ac:dyDescent="0.2"/>
    <row r="490" ht="13.7" customHeight="1" x14ac:dyDescent="0.2"/>
    <row r="491" ht="13.7" customHeight="1" x14ac:dyDescent="0.2"/>
    <row r="492" ht="13.7" customHeight="1" x14ac:dyDescent="0.2"/>
    <row r="493" ht="13.7" customHeight="1" x14ac:dyDescent="0.2"/>
    <row r="494" ht="13.7" customHeight="1" x14ac:dyDescent="0.2"/>
    <row r="495" ht="13.7" customHeight="1" x14ac:dyDescent="0.2"/>
    <row r="496" ht="13.7" customHeight="1" x14ac:dyDescent="0.2"/>
    <row r="497" ht="13.7" customHeight="1" x14ac:dyDescent="0.2"/>
    <row r="498" ht="13.7" customHeight="1" x14ac:dyDescent="0.2"/>
    <row r="499" ht="13.7" customHeight="1" x14ac:dyDescent="0.2"/>
    <row r="500" ht="13.7" customHeight="1" x14ac:dyDescent="0.2"/>
    <row r="501" ht="13.7" customHeight="1" x14ac:dyDescent="0.2"/>
    <row r="502" ht="13.7" customHeight="1" x14ac:dyDescent="0.2"/>
    <row r="503" ht="13.7" customHeight="1" x14ac:dyDescent="0.2"/>
    <row r="504" ht="13.7" customHeight="1" x14ac:dyDescent="0.2"/>
    <row r="505" ht="13.7" customHeight="1" x14ac:dyDescent="0.2"/>
    <row r="506" ht="13.7" customHeight="1" x14ac:dyDescent="0.2"/>
    <row r="507" ht="13.7" customHeight="1" x14ac:dyDescent="0.2"/>
    <row r="508" ht="13.7" customHeight="1" x14ac:dyDescent="0.2"/>
    <row r="509" ht="13.7" customHeight="1" x14ac:dyDescent="0.2"/>
    <row r="510" ht="13.7" customHeight="1" x14ac:dyDescent="0.2"/>
    <row r="511" ht="13.7" customHeight="1" x14ac:dyDescent="0.2"/>
    <row r="512" ht="13.7" customHeight="1" x14ac:dyDescent="0.2"/>
    <row r="513" ht="13.7" customHeight="1" x14ac:dyDescent="0.2"/>
    <row r="514" ht="13.7" customHeight="1" x14ac:dyDescent="0.2"/>
    <row r="515" ht="13.7" customHeight="1" x14ac:dyDescent="0.2"/>
    <row r="516" ht="13.7" customHeight="1" x14ac:dyDescent="0.2"/>
    <row r="517" ht="13.7" customHeight="1" x14ac:dyDescent="0.2"/>
    <row r="518" ht="13.7" customHeight="1" x14ac:dyDescent="0.2"/>
    <row r="519" ht="13.7" customHeight="1" x14ac:dyDescent="0.2"/>
    <row r="520" ht="13.7" customHeight="1" x14ac:dyDescent="0.2"/>
    <row r="521" ht="13.7" customHeight="1" x14ac:dyDescent="0.2"/>
    <row r="522" ht="13.7" customHeight="1" x14ac:dyDescent="0.2"/>
    <row r="523" ht="13.7" customHeight="1" x14ac:dyDescent="0.2"/>
    <row r="524" ht="13.7" customHeight="1" x14ac:dyDescent="0.2"/>
    <row r="525" ht="13.7" customHeight="1" x14ac:dyDescent="0.2"/>
    <row r="526" ht="13.7" customHeight="1" x14ac:dyDescent="0.2"/>
    <row r="527" ht="13.7" customHeight="1" x14ac:dyDescent="0.2"/>
    <row r="528" ht="13.7" customHeight="1" x14ac:dyDescent="0.2"/>
    <row r="529" ht="13.7" customHeight="1" x14ac:dyDescent="0.2"/>
    <row r="530" ht="13.7" customHeight="1" x14ac:dyDescent="0.2"/>
    <row r="531" ht="13.7" customHeight="1" x14ac:dyDescent="0.2"/>
    <row r="532" ht="13.7" customHeight="1" x14ac:dyDescent="0.2"/>
    <row r="533" ht="13.7" customHeight="1" x14ac:dyDescent="0.2"/>
    <row r="534" ht="13.7" customHeight="1" x14ac:dyDescent="0.2"/>
    <row r="535" ht="13.7" customHeight="1" x14ac:dyDescent="0.2"/>
    <row r="536" ht="13.7" customHeight="1" x14ac:dyDescent="0.2"/>
    <row r="537" ht="13.7" customHeight="1" x14ac:dyDescent="0.2"/>
    <row r="538" ht="13.7" customHeight="1" x14ac:dyDescent="0.2"/>
    <row r="539" ht="13.7" customHeight="1" x14ac:dyDescent="0.2"/>
    <row r="540" ht="13.7" customHeight="1" x14ac:dyDescent="0.2"/>
    <row r="541" ht="13.7" customHeight="1" x14ac:dyDescent="0.2"/>
    <row r="542" ht="13.7" customHeight="1" x14ac:dyDescent="0.2"/>
    <row r="543" ht="13.7" customHeight="1" x14ac:dyDescent="0.2"/>
    <row r="544" ht="13.7" customHeight="1" x14ac:dyDescent="0.2"/>
    <row r="545" ht="13.7" customHeight="1" x14ac:dyDescent="0.2"/>
    <row r="546" ht="13.7" customHeight="1" x14ac:dyDescent="0.2"/>
    <row r="547" ht="13.7" customHeight="1" x14ac:dyDescent="0.2"/>
    <row r="548" ht="13.7" customHeight="1" x14ac:dyDescent="0.2"/>
    <row r="549" ht="13.7" customHeight="1" x14ac:dyDescent="0.2"/>
    <row r="550" ht="13.7" customHeight="1" x14ac:dyDescent="0.2"/>
    <row r="551" ht="13.7" customHeight="1" x14ac:dyDescent="0.2"/>
    <row r="552" ht="13.7" customHeight="1" x14ac:dyDescent="0.2"/>
    <row r="553" ht="13.7" customHeight="1" x14ac:dyDescent="0.2"/>
    <row r="554" ht="13.7" customHeight="1" x14ac:dyDescent="0.2"/>
    <row r="555" ht="13.7" customHeight="1" x14ac:dyDescent="0.2"/>
    <row r="556" ht="13.7" customHeight="1" x14ac:dyDescent="0.2"/>
    <row r="557" ht="13.7" customHeight="1" x14ac:dyDescent="0.2"/>
    <row r="558" ht="13.7" customHeight="1" x14ac:dyDescent="0.2"/>
    <row r="559" ht="13.7" customHeight="1" x14ac:dyDescent="0.2"/>
    <row r="560" ht="13.7" customHeight="1" x14ac:dyDescent="0.2"/>
    <row r="561" ht="13.7" customHeight="1" x14ac:dyDescent="0.2"/>
    <row r="562" ht="13.7" customHeight="1" x14ac:dyDescent="0.2"/>
    <row r="563" ht="13.7" customHeight="1" x14ac:dyDescent="0.2"/>
    <row r="564" ht="13.7" customHeight="1" x14ac:dyDescent="0.2"/>
    <row r="565" ht="13.7" customHeight="1" x14ac:dyDescent="0.2"/>
    <row r="566" ht="13.7" customHeight="1" x14ac:dyDescent="0.2"/>
    <row r="567" ht="13.7" customHeight="1" x14ac:dyDescent="0.2"/>
    <row r="568" ht="13.7" customHeight="1" x14ac:dyDescent="0.2"/>
    <row r="569" ht="13.7" customHeight="1" x14ac:dyDescent="0.2"/>
    <row r="570" ht="13.7" customHeight="1" x14ac:dyDescent="0.2"/>
    <row r="571" ht="13.7" customHeight="1" x14ac:dyDescent="0.2"/>
    <row r="572" ht="13.7" customHeight="1" x14ac:dyDescent="0.2"/>
    <row r="573" ht="13.7" customHeight="1" x14ac:dyDescent="0.2"/>
    <row r="574" ht="13.7" customHeight="1" x14ac:dyDescent="0.2"/>
    <row r="575" ht="13.7" customHeight="1" x14ac:dyDescent="0.2"/>
    <row r="576" ht="13.7" customHeight="1" x14ac:dyDescent="0.2"/>
    <row r="577" ht="13.7" customHeight="1" x14ac:dyDescent="0.2"/>
    <row r="578" ht="13.7" customHeight="1" x14ac:dyDescent="0.2"/>
    <row r="579" ht="13.7" customHeight="1" x14ac:dyDescent="0.2"/>
    <row r="580" ht="13.7" customHeight="1" x14ac:dyDescent="0.2"/>
    <row r="581" ht="13.7" customHeight="1" x14ac:dyDescent="0.2"/>
    <row r="582" ht="13.7" customHeight="1" x14ac:dyDescent="0.2"/>
    <row r="583" ht="13.7" customHeight="1" x14ac:dyDescent="0.2"/>
    <row r="584" ht="13.7" customHeight="1" x14ac:dyDescent="0.2"/>
    <row r="585" ht="13.7" customHeight="1" x14ac:dyDescent="0.2"/>
    <row r="586" ht="13.7" customHeight="1" x14ac:dyDescent="0.2"/>
    <row r="587" ht="13.7" customHeight="1" x14ac:dyDescent="0.2"/>
    <row r="588" ht="13.7" customHeight="1" x14ac:dyDescent="0.2"/>
    <row r="589" ht="13.7" customHeight="1" x14ac:dyDescent="0.2"/>
    <row r="590" ht="13.7" customHeight="1" x14ac:dyDescent="0.2"/>
    <row r="591" ht="13.7" customHeight="1" x14ac:dyDescent="0.2"/>
    <row r="592" ht="13.7" customHeight="1" x14ac:dyDescent="0.2"/>
    <row r="593" ht="13.7" customHeight="1" x14ac:dyDescent="0.2"/>
    <row r="594" ht="13.7" customHeight="1" x14ac:dyDescent="0.2"/>
    <row r="595" ht="13.7" customHeight="1" x14ac:dyDescent="0.2"/>
    <row r="596" ht="13.7" customHeight="1" x14ac:dyDescent="0.2"/>
    <row r="597" ht="13.7" customHeight="1" x14ac:dyDescent="0.2"/>
    <row r="598" ht="13.7" customHeight="1" x14ac:dyDescent="0.2"/>
    <row r="599" ht="13.7" customHeight="1" x14ac:dyDescent="0.2"/>
    <row r="600" ht="13.7" customHeight="1" x14ac:dyDescent="0.2"/>
    <row r="601" ht="13.7" customHeight="1" x14ac:dyDescent="0.2"/>
    <row r="602" ht="13.7" customHeight="1" x14ac:dyDescent="0.2"/>
    <row r="603" ht="13.7" customHeight="1" x14ac:dyDescent="0.2"/>
    <row r="604" ht="13.7" customHeight="1" x14ac:dyDescent="0.2"/>
    <row r="605" ht="13.7" customHeight="1" x14ac:dyDescent="0.2"/>
    <row r="606" ht="13.7" customHeight="1" x14ac:dyDescent="0.2"/>
    <row r="607" ht="13.7" customHeight="1" x14ac:dyDescent="0.2"/>
    <row r="608" ht="13.7" customHeight="1" x14ac:dyDescent="0.2"/>
    <row r="609" ht="13.7" customHeight="1" x14ac:dyDescent="0.2"/>
    <row r="610" ht="13.7" customHeight="1" x14ac:dyDescent="0.2"/>
    <row r="611" ht="13.7" customHeight="1" x14ac:dyDescent="0.2"/>
    <row r="612" ht="13.7" customHeight="1" x14ac:dyDescent="0.2"/>
    <row r="613" ht="13.7" customHeight="1" x14ac:dyDescent="0.2"/>
    <row r="614" ht="13.7" customHeight="1" x14ac:dyDescent="0.2"/>
    <row r="615" ht="13.7" customHeight="1" x14ac:dyDescent="0.2"/>
    <row r="616" ht="13.7" customHeight="1" x14ac:dyDescent="0.2"/>
    <row r="617" ht="13.7" customHeight="1" x14ac:dyDescent="0.2"/>
    <row r="618" ht="13.7" customHeight="1" x14ac:dyDescent="0.2"/>
    <row r="619" ht="13.7" customHeight="1" x14ac:dyDescent="0.2"/>
    <row r="620" ht="13.7" customHeight="1" x14ac:dyDescent="0.2"/>
    <row r="621" ht="13.7" customHeight="1" x14ac:dyDescent="0.2"/>
    <row r="622" ht="13.7" customHeight="1" x14ac:dyDescent="0.2"/>
    <row r="623" ht="13.7" customHeight="1" x14ac:dyDescent="0.2"/>
    <row r="624" ht="13.7" customHeight="1" x14ac:dyDescent="0.2"/>
    <row r="625" ht="13.7" customHeight="1" x14ac:dyDescent="0.2"/>
    <row r="626" ht="13.7" customHeight="1" x14ac:dyDescent="0.2"/>
    <row r="627" ht="13.7" customHeight="1" x14ac:dyDescent="0.2"/>
    <row r="628" ht="13.7" customHeight="1" x14ac:dyDescent="0.2"/>
    <row r="629" ht="13.7" customHeight="1" x14ac:dyDescent="0.2"/>
    <row r="630" ht="13.7" customHeight="1" x14ac:dyDescent="0.2"/>
    <row r="631" ht="13.7" customHeight="1" x14ac:dyDescent="0.2"/>
    <row r="632" ht="13.7" customHeight="1" x14ac:dyDescent="0.2"/>
    <row r="633" ht="13.7" customHeight="1" x14ac:dyDescent="0.2"/>
    <row r="634" ht="13.7" customHeight="1" x14ac:dyDescent="0.2"/>
    <row r="635" ht="13.7" customHeight="1" x14ac:dyDescent="0.2"/>
    <row r="636" ht="13.7" customHeight="1" x14ac:dyDescent="0.2"/>
    <row r="637" ht="13.7" customHeight="1" x14ac:dyDescent="0.2"/>
    <row r="638" ht="13.7" customHeight="1" x14ac:dyDescent="0.2"/>
    <row r="639" ht="13.7" customHeight="1" x14ac:dyDescent="0.2"/>
    <row r="640" ht="13.7" customHeight="1" x14ac:dyDescent="0.2"/>
    <row r="641" ht="13.7" customHeight="1" x14ac:dyDescent="0.2"/>
    <row r="642" ht="13.7" customHeight="1" x14ac:dyDescent="0.2"/>
    <row r="643" ht="13.7" customHeight="1" x14ac:dyDescent="0.2"/>
    <row r="644" ht="13.7" customHeight="1" x14ac:dyDescent="0.2"/>
    <row r="645" ht="13.7" customHeight="1" x14ac:dyDescent="0.2"/>
    <row r="646" ht="13.7" customHeight="1" x14ac:dyDescent="0.2"/>
    <row r="647" ht="13.7" customHeight="1" x14ac:dyDescent="0.2"/>
    <row r="648" ht="13.7" customHeight="1" x14ac:dyDescent="0.2"/>
    <row r="649" ht="13.7" customHeight="1" x14ac:dyDescent="0.2"/>
    <row r="650" ht="13.7" customHeight="1" x14ac:dyDescent="0.2"/>
    <row r="651" ht="13.7" customHeight="1" x14ac:dyDescent="0.2"/>
    <row r="652" ht="13.7" customHeight="1" x14ac:dyDescent="0.2"/>
    <row r="653" ht="13.7" customHeight="1" x14ac:dyDescent="0.2"/>
    <row r="654" ht="13.7" customHeight="1" x14ac:dyDescent="0.2"/>
    <row r="655" ht="13.7" customHeight="1" x14ac:dyDescent="0.2"/>
    <row r="656" ht="13.7" customHeight="1" x14ac:dyDescent="0.2"/>
    <row r="657" ht="13.7" customHeight="1" x14ac:dyDescent="0.2"/>
    <row r="658" ht="13.7" customHeight="1" x14ac:dyDescent="0.2"/>
    <row r="659" ht="13.7" customHeight="1" x14ac:dyDescent="0.2"/>
    <row r="660" ht="13.7" customHeight="1" x14ac:dyDescent="0.2"/>
    <row r="661" ht="13.7" customHeight="1" x14ac:dyDescent="0.2"/>
    <row r="662" ht="13.7" customHeight="1" x14ac:dyDescent="0.2"/>
    <row r="663" ht="13.7" customHeight="1" x14ac:dyDescent="0.2"/>
    <row r="664" ht="13.7" customHeight="1" x14ac:dyDescent="0.2"/>
    <row r="665" ht="13.7" customHeight="1" x14ac:dyDescent="0.2"/>
    <row r="666" ht="13.7" customHeight="1" x14ac:dyDescent="0.2"/>
    <row r="667" ht="13.7" customHeight="1" x14ac:dyDescent="0.2"/>
    <row r="668" ht="13.7" customHeight="1" x14ac:dyDescent="0.2"/>
    <row r="669" ht="13.7" customHeight="1" x14ac:dyDescent="0.2"/>
    <row r="670" ht="13.7" customHeight="1" x14ac:dyDescent="0.2"/>
    <row r="671" ht="13.7" customHeight="1" x14ac:dyDescent="0.2"/>
    <row r="672" ht="13.7" customHeight="1" x14ac:dyDescent="0.2"/>
    <row r="673" ht="13.7" customHeight="1" x14ac:dyDescent="0.2"/>
    <row r="674" ht="13.7" customHeight="1" x14ac:dyDescent="0.2"/>
    <row r="675" ht="13.7" customHeight="1" x14ac:dyDescent="0.2"/>
    <row r="676" ht="13.7" customHeight="1" x14ac:dyDescent="0.2"/>
    <row r="677" ht="13.7" customHeight="1" x14ac:dyDescent="0.2"/>
    <row r="678" ht="13.7" customHeight="1" x14ac:dyDescent="0.2"/>
    <row r="679" ht="13.7" customHeight="1" x14ac:dyDescent="0.2"/>
    <row r="680" ht="13.7" customHeight="1" x14ac:dyDescent="0.2"/>
    <row r="681" ht="13.7" customHeight="1" x14ac:dyDescent="0.2"/>
    <row r="682" ht="13.7" customHeight="1" x14ac:dyDescent="0.2"/>
    <row r="683" ht="13.7" customHeight="1" x14ac:dyDescent="0.2"/>
    <row r="684" ht="13.7" customHeight="1" x14ac:dyDescent="0.2"/>
    <row r="685" ht="13.7" customHeight="1" x14ac:dyDescent="0.2"/>
    <row r="686" ht="13.7" customHeight="1" x14ac:dyDescent="0.2"/>
    <row r="687" ht="13.7" customHeight="1" x14ac:dyDescent="0.2"/>
    <row r="688" ht="13.7" customHeight="1" x14ac:dyDescent="0.2"/>
    <row r="689" ht="13.7" customHeight="1" x14ac:dyDescent="0.2"/>
    <row r="690" ht="13.7" customHeight="1" x14ac:dyDescent="0.2"/>
    <row r="691" ht="13.7" customHeight="1" x14ac:dyDescent="0.2"/>
    <row r="692" ht="13.7" customHeight="1" x14ac:dyDescent="0.2"/>
    <row r="693" ht="13.7" customHeight="1" x14ac:dyDescent="0.2"/>
    <row r="694" ht="13.7" customHeight="1" x14ac:dyDescent="0.2"/>
    <row r="695" ht="13.7" customHeight="1" x14ac:dyDescent="0.2"/>
    <row r="696" ht="13.7" customHeight="1" x14ac:dyDescent="0.2"/>
    <row r="697" ht="13.7" customHeight="1" x14ac:dyDescent="0.2"/>
    <row r="698" ht="13.7" customHeight="1" x14ac:dyDescent="0.2"/>
    <row r="699" ht="13.7" customHeight="1" x14ac:dyDescent="0.2"/>
    <row r="700" ht="13.7" customHeight="1" x14ac:dyDescent="0.2"/>
    <row r="701" ht="13.7" customHeight="1" x14ac:dyDescent="0.2"/>
    <row r="702" ht="13.7" customHeight="1" x14ac:dyDescent="0.2"/>
    <row r="703" ht="13.7" customHeight="1" x14ac:dyDescent="0.2"/>
    <row r="704" ht="13.7" customHeight="1" x14ac:dyDescent="0.2"/>
    <row r="705" ht="13.7" customHeight="1" x14ac:dyDescent="0.2"/>
    <row r="706" ht="13.7" customHeight="1" x14ac:dyDescent="0.2"/>
    <row r="707" ht="13.7" customHeight="1" x14ac:dyDescent="0.2"/>
    <row r="708" ht="13.7" customHeight="1" x14ac:dyDescent="0.2"/>
    <row r="709" ht="13.7" customHeight="1" x14ac:dyDescent="0.2"/>
    <row r="710" ht="13.7" customHeight="1" x14ac:dyDescent="0.2"/>
    <row r="711" ht="13.7" customHeight="1" x14ac:dyDescent="0.2"/>
    <row r="712" ht="13.7" customHeight="1" x14ac:dyDescent="0.2"/>
    <row r="713" ht="13.7" customHeight="1" x14ac:dyDescent="0.2"/>
    <row r="714" ht="13.7" customHeight="1" x14ac:dyDescent="0.2"/>
    <row r="715" ht="13.7" customHeight="1" x14ac:dyDescent="0.2"/>
    <row r="716" ht="13.7" customHeight="1" x14ac:dyDescent="0.2"/>
    <row r="717" ht="13.7" customHeight="1" x14ac:dyDescent="0.2"/>
    <row r="718" ht="13.7" customHeight="1" x14ac:dyDescent="0.2"/>
    <row r="719" ht="13.7" customHeight="1" x14ac:dyDescent="0.2"/>
    <row r="720" ht="13.7" customHeight="1" x14ac:dyDescent="0.2"/>
    <row r="721" ht="13.7" customHeight="1" x14ac:dyDescent="0.2"/>
    <row r="722" ht="13.7" customHeight="1" x14ac:dyDescent="0.2"/>
    <row r="723" ht="13.7" customHeight="1" x14ac:dyDescent="0.2"/>
    <row r="724" ht="13.7" customHeight="1" x14ac:dyDescent="0.2"/>
    <row r="725" ht="13.7" customHeight="1" x14ac:dyDescent="0.2"/>
    <row r="726" ht="13.7" customHeight="1" x14ac:dyDescent="0.2"/>
    <row r="727" ht="13.7" customHeight="1" x14ac:dyDescent="0.2"/>
    <row r="728" ht="13.7" customHeight="1" x14ac:dyDescent="0.2"/>
    <row r="729" ht="13.7" customHeight="1" x14ac:dyDescent="0.2"/>
    <row r="730" ht="13.7" customHeight="1" x14ac:dyDescent="0.2"/>
    <row r="731" ht="13.7" customHeight="1" x14ac:dyDescent="0.2"/>
    <row r="732" ht="13.7" customHeight="1" x14ac:dyDescent="0.2"/>
    <row r="733" ht="13.7" customHeight="1" x14ac:dyDescent="0.2"/>
    <row r="734" ht="13.7" customHeight="1" x14ac:dyDescent="0.2"/>
    <row r="735" ht="13.7" customHeight="1" x14ac:dyDescent="0.2"/>
    <row r="736" ht="13.7" customHeight="1" x14ac:dyDescent="0.2"/>
    <row r="737" ht="13.7" customHeight="1" x14ac:dyDescent="0.2"/>
    <row r="738" ht="13.7" customHeight="1" x14ac:dyDescent="0.2"/>
    <row r="739" ht="13.7" customHeight="1" x14ac:dyDescent="0.2"/>
    <row r="740" ht="13.7" customHeight="1" x14ac:dyDescent="0.2"/>
    <row r="741" ht="13.7" customHeight="1" x14ac:dyDescent="0.2"/>
    <row r="742" ht="13.7" customHeight="1" x14ac:dyDescent="0.2"/>
    <row r="743" ht="13.7" customHeight="1" x14ac:dyDescent="0.2"/>
    <row r="744" ht="13.7" customHeight="1" x14ac:dyDescent="0.2"/>
    <row r="745" ht="13.7" customHeight="1" x14ac:dyDescent="0.2"/>
    <row r="746" ht="13.7" customHeight="1" x14ac:dyDescent="0.2"/>
    <row r="747" ht="13.7" customHeight="1" x14ac:dyDescent="0.2"/>
    <row r="748" ht="13.7" customHeight="1" x14ac:dyDescent="0.2"/>
    <row r="749" ht="13.7" customHeight="1" x14ac:dyDescent="0.2"/>
    <row r="750" ht="13.7" customHeight="1" x14ac:dyDescent="0.2"/>
    <row r="751" ht="13.7" customHeight="1" x14ac:dyDescent="0.2"/>
    <row r="752" ht="13.7" customHeight="1" x14ac:dyDescent="0.2"/>
    <row r="753" ht="13.7" customHeight="1" x14ac:dyDescent="0.2"/>
    <row r="754" ht="13.7" customHeight="1" x14ac:dyDescent="0.2"/>
    <row r="755" ht="13.7" customHeight="1" x14ac:dyDescent="0.2"/>
    <row r="756" ht="13.7" customHeight="1" x14ac:dyDescent="0.2"/>
    <row r="757" ht="13.7" customHeight="1" x14ac:dyDescent="0.2"/>
    <row r="758" ht="13.7" customHeight="1" x14ac:dyDescent="0.2"/>
    <row r="759" ht="13.7" customHeight="1" x14ac:dyDescent="0.2"/>
    <row r="760" ht="13.7" customHeight="1" x14ac:dyDescent="0.2"/>
    <row r="761" ht="13.7" customHeight="1" x14ac:dyDescent="0.2"/>
    <row r="762" ht="13.7" customHeight="1" x14ac:dyDescent="0.2"/>
    <row r="763" ht="13.7" customHeight="1" x14ac:dyDescent="0.2"/>
    <row r="764" ht="13.7" customHeight="1" x14ac:dyDescent="0.2"/>
    <row r="765" ht="13.7" customHeight="1" x14ac:dyDescent="0.2"/>
    <row r="766" ht="13.7" customHeight="1" x14ac:dyDescent="0.2"/>
    <row r="767" ht="13.7" customHeight="1" x14ac:dyDescent="0.2"/>
    <row r="768" ht="13.7" customHeight="1" x14ac:dyDescent="0.2"/>
    <row r="769" ht="13.7" customHeight="1" x14ac:dyDescent="0.2"/>
    <row r="770" ht="13.7" customHeight="1" x14ac:dyDescent="0.2"/>
    <row r="771" ht="13.7" customHeight="1" x14ac:dyDescent="0.2"/>
    <row r="772" ht="13.7" customHeight="1" x14ac:dyDescent="0.2"/>
    <row r="773" ht="13.7" customHeight="1" x14ac:dyDescent="0.2"/>
    <row r="774" ht="13.7" customHeight="1" x14ac:dyDescent="0.2"/>
    <row r="775" ht="13.7" customHeight="1" x14ac:dyDescent="0.2"/>
    <row r="776" ht="13.7" customHeight="1" x14ac:dyDescent="0.2"/>
    <row r="777" ht="13.7" customHeight="1" x14ac:dyDescent="0.2"/>
    <row r="778" ht="13.7" customHeight="1" x14ac:dyDescent="0.2"/>
    <row r="779" ht="13.7" customHeight="1" x14ac:dyDescent="0.2"/>
    <row r="780" ht="13.7" customHeight="1" x14ac:dyDescent="0.2"/>
    <row r="781" ht="13.7" customHeight="1" x14ac:dyDescent="0.2"/>
    <row r="782" ht="13.7" customHeight="1" x14ac:dyDescent="0.2"/>
    <row r="783" ht="13.7" customHeight="1" x14ac:dyDescent="0.2"/>
    <row r="784" ht="13.7" customHeight="1" x14ac:dyDescent="0.2"/>
    <row r="785" ht="13.7" customHeight="1" x14ac:dyDescent="0.2"/>
    <row r="786" ht="13.7" customHeight="1" x14ac:dyDescent="0.2"/>
    <row r="787" ht="13.7" customHeight="1" x14ac:dyDescent="0.2"/>
    <row r="788" ht="13.7" customHeight="1" x14ac:dyDescent="0.2"/>
    <row r="789" ht="13.7" customHeight="1" x14ac:dyDescent="0.2"/>
    <row r="790" ht="13.7" customHeight="1" x14ac:dyDescent="0.2"/>
    <row r="791" ht="13.7" customHeight="1" x14ac:dyDescent="0.2"/>
    <row r="792" ht="13.7" customHeight="1" x14ac:dyDescent="0.2"/>
    <row r="793" ht="13.7" customHeight="1" x14ac:dyDescent="0.2"/>
    <row r="794" ht="13.7" customHeight="1" x14ac:dyDescent="0.2"/>
    <row r="795" ht="13.7" customHeight="1" x14ac:dyDescent="0.2"/>
    <row r="796" ht="13.7" customHeight="1" x14ac:dyDescent="0.2"/>
    <row r="797" ht="13.7" customHeight="1" x14ac:dyDescent="0.2"/>
    <row r="798" ht="13.7" customHeight="1" x14ac:dyDescent="0.2"/>
    <row r="799" ht="13.7" customHeight="1" x14ac:dyDescent="0.2"/>
    <row r="800" ht="13.7" customHeight="1" x14ac:dyDescent="0.2"/>
    <row r="801" ht="13.7" customHeight="1" x14ac:dyDescent="0.2"/>
    <row r="802" ht="13.7" customHeight="1" x14ac:dyDescent="0.2"/>
    <row r="803" ht="13.7" customHeight="1" x14ac:dyDescent="0.2"/>
    <row r="804" ht="13.7" customHeight="1" x14ac:dyDescent="0.2"/>
    <row r="805" ht="13.7" customHeight="1" x14ac:dyDescent="0.2"/>
    <row r="806" ht="13.7" customHeight="1" x14ac:dyDescent="0.2"/>
    <row r="807" ht="13.7" customHeight="1" x14ac:dyDescent="0.2"/>
    <row r="808" ht="13.7" customHeight="1" x14ac:dyDescent="0.2"/>
    <row r="809" ht="13.7" customHeight="1" x14ac:dyDescent="0.2"/>
    <row r="810" ht="13.7" customHeight="1" x14ac:dyDescent="0.2"/>
    <row r="811" ht="13.7" customHeight="1" x14ac:dyDescent="0.2"/>
    <row r="812" ht="13.7" customHeight="1" x14ac:dyDescent="0.2"/>
    <row r="813" ht="13.7" customHeight="1" x14ac:dyDescent="0.2"/>
    <row r="814" ht="13.7" customHeight="1" x14ac:dyDescent="0.2"/>
    <row r="815" ht="13.7" customHeight="1" x14ac:dyDescent="0.2"/>
    <row r="816" ht="13.7" customHeight="1" x14ac:dyDescent="0.2"/>
    <row r="817" ht="13.7" customHeight="1" x14ac:dyDescent="0.2"/>
    <row r="818" ht="13.7" customHeight="1" x14ac:dyDescent="0.2"/>
    <row r="819" ht="13.7" customHeight="1" x14ac:dyDescent="0.2"/>
    <row r="820" ht="13.7" customHeight="1" x14ac:dyDescent="0.2"/>
    <row r="821" ht="13.7" customHeight="1" x14ac:dyDescent="0.2"/>
    <row r="822" ht="13.7" customHeight="1" x14ac:dyDescent="0.2"/>
    <row r="823" ht="13.7" customHeight="1" x14ac:dyDescent="0.2"/>
    <row r="824" ht="13.7" customHeight="1" x14ac:dyDescent="0.2"/>
    <row r="825" ht="13.7" customHeight="1" x14ac:dyDescent="0.2"/>
    <row r="826" ht="13.7" customHeight="1" x14ac:dyDescent="0.2"/>
    <row r="827" ht="13.7" customHeight="1" x14ac:dyDescent="0.2"/>
    <row r="828" ht="13.7" customHeight="1" x14ac:dyDescent="0.2"/>
    <row r="829" ht="13.7" customHeight="1" x14ac:dyDescent="0.2"/>
    <row r="830" ht="13.7" customHeight="1" x14ac:dyDescent="0.2"/>
    <row r="831" ht="13.7" customHeight="1" x14ac:dyDescent="0.2"/>
    <row r="832" ht="13.7" customHeight="1" x14ac:dyDescent="0.2"/>
    <row r="833" ht="13.7" customHeight="1" x14ac:dyDescent="0.2"/>
    <row r="834" ht="13.7" customHeight="1" x14ac:dyDescent="0.2"/>
    <row r="835" ht="13.7" customHeight="1" x14ac:dyDescent="0.2"/>
    <row r="836" ht="13.7" customHeight="1" x14ac:dyDescent="0.2"/>
    <row r="837" ht="13.7" customHeight="1" x14ac:dyDescent="0.2"/>
    <row r="838" ht="13.7" customHeight="1" x14ac:dyDescent="0.2"/>
    <row r="839" ht="13.7" customHeight="1" x14ac:dyDescent="0.2"/>
    <row r="840" ht="13.7" customHeight="1" x14ac:dyDescent="0.2"/>
    <row r="841" ht="13.7" customHeight="1" x14ac:dyDescent="0.2"/>
    <row r="842" ht="13.7" customHeight="1" x14ac:dyDescent="0.2"/>
    <row r="843" ht="13.7" customHeight="1" x14ac:dyDescent="0.2"/>
    <row r="844" ht="13.7" customHeight="1" x14ac:dyDescent="0.2"/>
    <row r="845" ht="13.7" customHeight="1" x14ac:dyDescent="0.2"/>
    <row r="846" ht="13.7" customHeight="1" x14ac:dyDescent="0.2"/>
    <row r="847" ht="13.7" customHeight="1" x14ac:dyDescent="0.2"/>
    <row r="848" ht="13.7" customHeight="1" x14ac:dyDescent="0.2"/>
    <row r="849" ht="13.7" customHeight="1" x14ac:dyDescent="0.2"/>
    <row r="850" ht="13.7" customHeight="1" x14ac:dyDescent="0.2"/>
    <row r="851" ht="13.7" customHeight="1" x14ac:dyDescent="0.2"/>
    <row r="852" ht="13.7" customHeight="1" x14ac:dyDescent="0.2"/>
    <row r="853" ht="13.7" customHeight="1" x14ac:dyDescent="0.2"/>
    <row r="854" ht="13.7" customHeight="1" x14ac:dyDescent="0.2"/>
    <row r="855" ht="13.7" customHeight="1" x14ac:dyDescent="0.2"/>
    <row r="856" ht="13.7" customHeight="1" x14ac:dyDescent="0.2"/>
    <row r="857" ht="13.7" customHeight="1" x14ac:dyDescent="0.2"/>
    <row r="858" ht="13.7" customHeight="1" x14ac:dyDescent="0.2"/>
    <row r="859" ht="13.7" customHeight="1" x14ac:dyDescent="0.2"/>
    <row r="860" ht="13.7" customHeight="1" x14ac:dyDescent="0.2"/>
    <row r="861" ht="13.7" customHeight="1" x14ac:dyDescent="0.2"/>
    <row r="862" ht="13.7" customHeight="1" x14ac:dyDescent="0.2"/>
    <row r="863" ht="13.7" customHeight="1" x14ac:dyDescent="0.2"/>
    <row r="864" ht="13.7" customHeight="1" x14ac:dyDescent="0.2"/>
    <row r="865" ht="13.7" customHeight="1" x14ac:dyDescent="0.2"/>
    <row r="866" ht="13.7" customHeight="1" x14ac:dyDescent="0.2"/>
    <row r="867" ht="13.7" customHeight="1" x14ac:dyDescent="0.2"/>
    <row r="868" ht="13.7" customHeight="1" x14ac:dyDescent="0.2"/>
    <row r="869" ht="13.7" customHeight="1" x14ac:dyDescent="0.2"/>
    <row r="870" ht="13.7" customHeight="1" x14ac:dyDescent="0.2"/>
    <row r="871" ht="13.7" customHeight="1" x14ac:dyDescent="0.2"/>
    <row r="872" ht="13.7" customHeight="1" x14ac:dyDescent="0.2"/>
    <row r="873" ht="13.7" customHeight="1" x14ac:dyDescent="0.2"/>
    <row r="874" ht="13.7" customHeight="1" x14ac:dyDescent="0.2"/>
    <row r="875" ht="13.7" customHeight="1" x14ac:dyDescent="0.2"/>
    <row r="876" ht="13.7" customHeight="1" x14ac:dyDescent="0.2"/>
    <row r="877" ht="13.7" customHeight="1" x14ac:dyDescent="0.2"/>
    <row r="878" ht="13.7" customHeight="1" x14ac:dyDescent="0.2"/>
    <row r="879" ht="13.7" customHeight="1" x14ac:dyDescent="0.2"/>
    <row r="880" ht="13.7" customHeight="1" x14ac:dyDescent="0.2"/>
    <row r="881" ht="13.7" customHeight="1" x14ac:dyDescent="0.2"/>
    <row r="882" ht="13.7" customHeight="1" x14ac:dyDescent="0.2"/>
    <row r="883" ht="13.7" customHeight="1" x14ac:dyDescent="0.2"/>
    <row r="884" ht="13.7" customHeight="1" x14ac:dyDescent="0.2"/>
    <row r="885" ht="13.7" customHeight="1" x14ac:dyDescent="0.2"/>
    <row r="886" ht="13.7" customHeight="1" x14ac:dyDescent="0.2"/>
    <row r="887" ht="13.7" customHeight="1" x14ac:dyDescent="0.2"/>
    <row r="888" ht="13.7" customHeight="1" x14ac:dyDescent="0.2"/>
    <row r="889" ht="13.7" customHeight="1" x14ac:dyDescent="0.2"/>
    <row r="890" ht="13.7" customHeight="1" x14ac:dyDescent="0.2"/>
    <row r="891" ht="13.7" customHeight="1" x14ac:dyDescent="0.2"/>
    <row r="892" ht="13.7" customHeight="1" x14ac:dyDescent="0.2"/>
    <row r="893" ht="13.7" customHeight="1" x14ac:dyDescent="0.2"/>
    <row r="894" ht="13.7" customHeight="1" x14ac:dyDescent="0.2"/>
    <row r="895" ht="13.7" customHeight="1" x14ac:dyDescent="0.2"/>
    <row r="896" ht="13.7" customHeight="1" x14ac:dyDescent="0.2"/>
    <row r="897" ht="13.7" customHeight="1" x14ac:dyDescent="0.2"/>
    <row r="898" ht="13.7" customHeight="1" x14ac:dyDescent="0.2"/>
    <row r="899" ht="13.7" customHeight="1" x14ac:dyDescent="0.2"/>
    <row r="900" ht="13.7" customHeight="1" x14ac:dyDescent="0.2"/>
    <row r="901" ht="13.7" customHeight="1" x14ac:dyDescent="0.2"/>
    <row r="902" ht="13.7" customHeight="1" x14ac:dyDescent="0.2"/>
    <row r="903" ht="13.7" customHeight="1" x14ac:dyDescent="0.2"/>
    <row r="904" ht="13.7" customHeight="1" x14ac:dyDescent="0.2"/>
    <row r="905" ht="13.7" customHeight="1" x14ac:dyDescent="0.2"/>
    <row r="906" ht="13.7" customHeight="1" x14ac:dyDescent="0.2"/>
    <row r="907" ht="13.7" customHeight="1" x14ac:dyDescent="0.2"/>
    <row r="908" ht="13.7" customHeight="1" x14ac:dyDescent="0.2"/>
    <row r="909" ht="13.7" customHeight="1" x14ac:dyDescent="0.2"/>
    <row r="910" ht="13.7" customHeight="1" x14ac:dyDescent="0.2"/>
    <row r="911" ht="13.7" customHeight="1" x14ac:dyDescent="0.2"/>
    <row r="912" ht="13.7" customHeight="1" x14ac:dyDescent="0.2"/>
    <row r="913" ht="13.7" customHeight="1" x14ac:dyDescent="0.2"/>
    <row r="914" ht="13.7" customHeight="1" x14ac:dyDescent="0.2"/>
    <row r="915" ht="13.7" customHeight="1" x14ac:dyDescent="0.2"/>
    <row r="916" ht="13.7" customHeight="1" x14ac:dyDescent="0.2"/>
    <row r="917" ht="13.7" customHeight="1" x14ac:dyDescent="0.2"/>
    <row r="918" ht="13.7" customHeight="1" x14ac:dyDescent="0.2"/>
    <row r="919" ht="13.7" customHeight="1" x14ac:dyDescent="0.2"/>
    <row r="920" ht="13.7" customHeight="1" x14ac:dyDescent="0.2"/>
    <row r="921" ht="13.7" customHeight="1" x14ac:dyDescent="0.2"/>
    <row r="922" ht="13.7" customHeight="1" x14ac:dyDescent="0.2"/>
    <row r="923" ht="13.7" customHeight="1" x14ac:dyDescent="0.2"/>
    <row r="924" ht="13.7" customHeight="1" x14ac:dyDescent="0.2"/>
    <row r="925" ht="13.7" customHeight="1" x14ac:dyDescent="0.2"/>
    <row r="926" ht="13.7" customHeight="1" x14ac:dyDescent="0.2"/>
    <row r="927" ht="13.7" customHeight="1" x14ac:dyDescent="0.2"/>
    <row r="928" ht="13.7" customHeight="1" x14ac:dyDescent="0.2"/>
    <row r="929" ht="13.7" customHeight="1" x14ac:dyDescent="0.2"/>
    <row r="930" ht="13.7" customHeight="1" x14ac:dyDescent="0.2"/>
    <row r="931" ht="13.7" customHeight="1" x14ac:dyDescent="0.2"/>
    <row r="932" ht="13.7" customHeight="1" x14ac:dyDescent="0.2"/>
    <row r="933" ht="13.7" customHeight="1" x14ac:dyDescent="0.2"/>
    <row r="934" ht="13.7" customHeight="1" x14ac:dyDescent="0.2"/>
    <row r="935" ht="13.7" customHeight="1" x14ac:dyDescent="0.2"/>
    <row r="936" ht="13.7" customHeight="1" x14ac:dyDescent="0.2"/>
    <row r="937" ht="13.7" customHeight="1" x14ac:dyDescent="0.2"/>
    <row r="938" ht="13.7" customHeight="1" x14ac:dyDescent="0.2"/>
    <row r="939" ht="13.7" customHeight="1" x14ac:dyDescent="0.2"/>
    <row r="940" ht="13.7" customHeight="1" x14ac:dyDescent="0.2"/>
    <row r="941" ht="13.7" customHeight="1" x14ac:dyDescent="0.2"/>
    <row r="942" ht="13.7" customHeight="1" x14ac:dyDescent="0.2"/>
    <row r="943" ht="13.7" customHeight="1" x14ac:dyDescent="0.2"/>
    <row r="944" ht="13.7" customHeight="1" x14ac:dyDescent="0.2"/>
    <row r="945" ht="13.7" customHeight="1" x14ac:dyDescent="0.2"/>
    <row r="946" ht="13.7" customHeight="1" x14ac:dyDescent="0.2"/>
    <row r="947" ht="13.7" customHeight="1" x14ac:dyDescent="0.2"/>
    <row r="948" ht="13.7" customHeight="1" x14ac:dyDescent="0.2"/>
    <row r="949" ht="13.7" customHeight="1" x14ac:dyDescent="0.2"/>
    <row r="950" ht="13.7" customHeight="1" x14ac:dyDescent="0.2"/>
    <row r="951" ht="13.7" customHeight="1" x14ac:dyDescent="0.2"/>
    <row r="952" ht="13.7" customHeight="1" x14ac:dyDescent="0.2"/>
    <row r="953" ht="13.7" customHeight="1" x14ac:dyDescent="0.2"/>
    <row r="954" ht="13.7" customHeight="1" x14ac:dyDescent="0.2"/>
    <row r="955" ht="13.7" customHeight="1" x14ac:dyDescent="0.2"/>
    <row r="956" ht="13.7" customHeight="1" x14ac:dyDescent="0.2"/>
    <row r="957" ht="13.7" customHeight="1" x14ac:dyDescent="0.2"/>
    <row r="958" ht="13.7" customHeight="1" x14ac:dyDescent="0.2"/>
    <row r="959" ht="13.7" customHeight="1" x14ac:dyDescent="0.2"/>
    <row r="960" ht="13.7" customHeight="1" x14ac:dyDescent="0.2"/>
    <row r="961" ht="13.7" customHeight="1" x14ac:dyDescent="0.2"/>
    <row r="962" ht="13.7" customHeight="1" x14ac:dyDescent="0.2"/>
    <row r="963" ht="13.7" customHeight="1" x14ac:dyDescent="0.2"/>
    <row r="964" ht="13.7" customHeight="1" x14ac:dyDescent="0.2"/>
    <row r="965" ht="13.7" customHeight="1" x14ac:dyDescent="0.2"/>
    <row r="966" ht="13.7" customHeight="1" x14ac:dyDescent="0.2"/>
    <row r="967" ht="13.7" customHeight="1" x14ac:dyDescent="0.2"/>
    <row r="968" ht="13.7" customHeight="1" x14ac:dyDescent="0.2"/>
    <row r="969" ht="13.7" customHeight="1" x14ac:dyDescent="0.2"/>
    <row r="970" ht="13.7" customHeight="1" x14ac:dyDescent="0.2"/>
    <row r="971" ht="13.7" customHeight="1" x14ac:dyDescent="0.2"/>
    <row r="972" ht="13.7" customHeight="1" x14ac:dyDescent="0.2"/>
    <row r="973" ht="13.7" customHeight="1" x14ac:dyDescent="0.2"/>
    <row r="974" ht="13.7" customHeight="1" x14ac:dyDescent="0.2"/>
    <row r="975" ht="13.7" customHeight="1" x14ac:dyDescent="0.2"/>
    <row r="976" ht="13.7" customHeight="1" x14ac:dyDescent="0.2"/>
    <row r="977" ht="13.7" customHeight="1" x14ac:dyDescent="0.2"/>
    <row r="978" ht="13.7" customHeight="1" x14ac:dyDescent="0.2"/>
    <row r="979" ht="13.7" customHeight="1" x14ac:dyDescent="0.2"/>
    <row r="980" ht="13.7" customHeight="1" x14ac:dyDescent="0.2"/>
    <row r="981" ht="13.7" customHeight="1" x14ac:dyDescent="0.2"/>
    <row r="982" ht="13.7" customHeight="1" x14ac:dyDescent="0.2"/>
    <row r="983" ht="13.7" customHeight="1" x14ac:dyDescent="0.2"/>
    <row r="984" ht="13.7" customHeight="1" x14ac:dyDescent="0.2"/>
    <row r="985" ht="13.7" customHeight="1" x14ac:dyDescent="0.2"/>
    <row r="986" ht="13.7" customHeight="1" x14ac:dyDescent="0.2"/>
    <row r="987" ht="13.7" customHeight="1" x14ac:dyDescent="0.2"/>
    <row r="988" ht="13.7" customHeight="1" x14ac:dyDescent="0.2"/>
    <row r="989" ht="13.7" customHeight="1" x14ac:dyDescent="0.2"/>
    <row r="990" ht="13.7" customHeight="1" x14ac:dyDescent="0.2"/>
    <row r="991" ht="13.7" customHeight="1" x14ac:dyDescent="0.2"/>
    <row r="992" ht="13.7" customHeight="1" x14ac:dyDescent="0.2"/>
    <row r="993" ht="13.7" customHeight="1" x14ac:dyDescent="0.2"/>
    <row r="994" ht="13.7" customHeight="1" x14ac:dyDescent="0.2"/>
    <row r="995" ht="13.7" customHeight="1" x14ac:dyDescent="0.2"/>
    <row r="996" ht="13.7" customHeight="1" x14ac:dyDescent="0.2"/>
    <row r="997" ht="13.7" customHeight="1" x14ac:dyDescent="0.2"/>
    <row r="998" ht="13.7" customHeight="1" x14ac:dyDescent="0.2"/>
    <row r="999" ht="13.7" customHeight="1" x14ac:dyDescent="0.2"/>
    <row r="1000" ht="13.7" customHeight="1" x14ac:dyDescent="0.2"/>
  </sheetData>
  <mergeCells count="6">
    <mergeCell ref="E2:F2"/>
    <mergeCell ref="C4:D4"/>
    <mergeCell ref="E4:F4"/>
    <mergeCell ref="G4:H4"/>
    <mergeCell ref="I4:J4"/>
    <mergeCell ref="G2:H2"/>
  </mergeCells>
  <pageMargins left="0.7" right="0.7" top="0.78740157499999996" bottom="0.78740157499999996"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C14" sqref="C14"/>
    </sheetView>
  </sheetViews>
  <sheetFormatPr baseColWidth="10" defaultColWidth="14.42578125" defaultRowHeight="15" customHeight="1" x14ac:dyDescent="0.2"/>
  <cols>
    <col min="1" max="1" width="5.42578125" style="2" customWidth="1"/>
    <col min="2" max="2" width="65.42578125" style="2" customWidth="1"/>
    <col min="3" max="3" width="10.7109375" style="2" customWidth="1"/>
    <col min="4" max="4" width="11.7109375" style="2" customWidth="1"/>
    <col min="5" max="15" width="13.7109375" style="2" customWidth="1"/>
    <col min="16" max="26" width="10.7109375" style="2" customWidth="1"/>
    <col min="27" max="16384" width="14.42578125" style="2"/>
  </cols>
  <sheetData>
    <row r="1" spans="1:26" ht="13.7" customHeight="1" x14ac:dyDescent="0.2">
      <c r="E1" s="12"/>
    </row>
    <row r="2" spans="1:26" ht="13.7" customHeight="1" x14ac:dyDescent="0.2">
      <c r="A2" s="12"/>
      <c r="B2" s="12"/>
      <c r="C2" s="12"/>
      <c r="D2" s="12"/>
      <c r="E2" s="12"/>
      <c r="F2" s="12"/>
      <c r="G2" s="130"/>
      <c r="H2" s="197" t="s">
        <v>108</v>
      </c>
      <c r="I2" s="198"/>
      <c r="J2" s="198"/>
      <c r="K2" s="198"/>
      <c r="L2" s="198"/>
      <c r="M2" s="199"/>
      <c r="N2" s="131"/>
      <c r="O2" s="132"/>
      <c r="P2" s="12"/>
      <c r="Q2" s="12"/>
      <c r="R2" s="12"/>
      <c r="S2" s="12"/>
      <c r="T2" s="12"/>
      <c r="U2" s="12"/>
      <c r="V2" s="12"/>
      <c r="W2" s="12"/>
      <c r="X2" s="12"/>
      <c r="Y2" s="12"/>
      <c r="Z2" s="12"/>
    </row>
    <row r="3" spans="1:26" ht="13.7" customHeight="1" x14ac:dyDescent="0.2">
      <c r="A3" s="12"/>
      <c r="B3" s="12"/>
      <c r="C3" s="12"/>
      <c r="D3" s="12"/>
      <c r="E3" s="12"/>
      <c r="F3" s="12"/>
      <c r="G3" s="133"/>
      <c r="H3" s="200"/>
      <c r="I3" s="201"/>
      <c r="J3" s="201"/>
      <c r="K3" s="201"/>
      <c r="L3" s="201"/>
      <c r="M3" s="202"/>
      <c r="N3" s="134"/>
      <c r="O3" s="135"/>
      <c r="P3" s="12"/>
      <c r="Q3" s="12"/>
      <c r="R3" s="12"/>
      <c r="S3" s="12"/>
      <c r="T3" s="12"/>
      <c r="U3" s="12"/>
      <c r="V3" s="12"/>
      <c r="W3" s="12"/>
      <c r="X3" s="12"/>
      <c r="Y3" s="12"/>
      <c r="Z3" s="12"/>
    </row>
    <row r="4" spans="1:26" ht="13.7" customHeight="1" x14ac:dyDescent="0.2">
      <c r="A4" s="12"/>
      <c r="B4" s="195" t="s">
        <v>14</v>
      </c>
      <c r="C4" s="207"/>
      <c r="D4" s="207"/>
      <c r="E4" s="196"/>
      <c r="F4" s="12"/>
      <c r="G4" s="133"/>
      <c r="H4" s="208" t="s">
        <v>86</v>
      </c>
      <c r="I4" s="207"/>
      <c r="J4" s="207"/>
      <c r="K4" s="207"/>
      <c r="L4" s="207"/>
      <c r="M4" s="207"/>
      <c r="N4" s="196"/>
      <c r="O4" s="135"/>
      <c r="P4" s="12"/>
      <c r="Q4" s="12"/>
      <c r="R4" s="12"/>
      <c r="S4" s="12"/>
      <c r="T4" s="12"/>
      <c r="U4" s="12"/>
      <c r="V4" s="12"/>
      <c r="W4" s="12"/>
      <c r="X4" s="12"/>
      <c r="Y4" s="12"/>
      <c r="Z4" s="12"/>
    </row>
    <row r="5" spans="1:26" ht="31.7" customHeight="1" x14ac:dyDescent="0.2">
      <c r="A5" s="12"/>
      <c r="B5" s="120" t="s">
        <v>15</v>
      </c>
      <c r="C5" s="124" t="s">
        <v>16</v>
      </c>
      <c r="D5" s="125" t="s">
        <v>17</v>
      </c>
      <c r="E5" s="126" t="s">
        <v>18</v>
      </c>
      <c r="F5" s="12"/>
      <c r="G5" s="133"/>
      <c r="H5" s="141" t="s">
        <v>19</v>
      </c>
      <c r="I5" s="142" t="s">
        <v>16</v>
      </c>
      <c r="J5" s="142" t="s">
        <v>20</v>
      </c>
      <c r="K5" s="142" t="s">
        <v>21</v>
      </c>
      <c r="L5" s="142" t="s">
        <v>22</v>
      </c>
      <c r="M5" s="143" t="s">
        <v>23</v>
      </c>
      <c r="N5" s="144" t="s">
        <v>24</v>
      </c>
      <c r="O5" s="137"/>
      <c r="P5" s="12"/>
      <c r="Q5" s="12"/>
      <c r="R5" s="12"/>
      <c r="S5" s="12"/>
      <c r="T5" s="12"/>
      <c r="U5" s="12"/>
      <c r="V5" s="12"/>
      <c r="W5" s="12"/>
      <c r="X5" s="12"/>
      <c r="Y5" s="12"/>
      <c r="Z5" s="12"/>
    </row>
    <row r="6" spans="1:26" ht="13.7" customHeight="1" x14ac:dyDescent="0.2">
      <c r="A6" s="12"/>
      <c r="B6" s="78" t="s">
        <v>111</v>
      </c>
      <c r="C6" s="79">
        <v>0</v>
      </c>
      <c r="D6" s="21">
        <f>'Personal intern'!F68</f>
        <v>0</v>
      </c>
      <c r="E6" s="22">
        <f>'Personal intern'!G68</f>
        <v>0</v>
      </c>
      <c r="F6" s="12"/>
      <c r="G6" s="133"/>
      <c r="H6" s="23">
        <v>0</v>
      </c>
      <c r="I6" s="24">
        <f t="shared" ref="I6:I10" si="0">L6/N6*(1+M6)</f>
        <v>0</v>
      </c>
      <c r="J6" s="25">
        <f t="shared" ref="J6:J10" si="1">H6*14</f>
        <v>0</v>
      </c>
      <c r="K6" s="25">
        <f t="shared" ref="K6:K10" si="2">IF(H6=0,0,J6*8.81%+MIN(J6,5220*14)*21.38%+104)</f>
        <v>0</v>
      </c>
      <c r="L6" s="26">
        <f t="shared" ref="L6:L10" si="3">K6+J6</f>
        <v>0</v>
      </c>
      <c r="M6" s="27">
        <v>0</v>
      </c>
      <c r="N6" s="28">
        <v>1720</v>
      </c>
      <c r="O6" s="137"/>
      <c r="P6" s="12"/>
      <c r="Q6" s="12"/>
      <c r="R6" s="12"/>
      <c r="S6" s="12"/>
      <c r="T6" s="12"/>
      <c r="U6" s="12"/>
      <c r="V6" s="12"/>
      <c r="W6" s="12"/>
      <c r="X6" s="12"/>
      <c r="Y6" s="12"/>
      <c r="Z6" s="12"/>
    </row>
    <row r="7" spans="1:26" ht="13.7" customHeight="1" x14ac:dyDescent="0.2">
      <c r="A7" s="12"/>
      <c r="B7" s="78" t="s">
        <v>112</v>
      </c>
      <c r="C7" s="80">
        <v>0</v>
      </c>
      <c r="D7" s="29">
        <f>'Personal intern'!H68</f>
        <v>0</v>
      </c>
      <c r="E7" s="30">
        <f>'Personal intern'!I68</f>
        <v>0</v>
      </c>
      <c r="F7" s="12"/>
      <c r="G7" s="133"/>
      <c r="H7" s="31">
        <v>0</v>
      </c>
      <c r="I7" s="32">
        <f t="shared" si="0"/>
        <v>0</v>
      </c>
      <c r="J7" s="33">
        <f t="shared" si="1"/>
        <v>0</v>
      </c>
      <c r="K7" s="33">
        <f t="shared" si="2"/>
        <v>0</v>
      </c>
      <c r="L7" s="34">
        <f t="shared" si="3"/>
        <v>0</v>
      </c>
      <c r="M7" s="35">
        <v>0</v>
      </c>
      <c r="N7" s="36">
        <v>1720</v>
      </c>
      <c r="O7" s="137"/>
      <c r="P7" s="12"/>
      <c r="Q7" s="12"/>
      <c r="R7" s="12"/>
      <c r="S7" s="12"/>
      <c r="T7" s="12"/>
      <c r="U7" s="12"/>
      <c r="V7" s="12"/>
      <c r="W7" s="12"/>
      <c r="X7" s="12"/>
      <c r="Y7" s="12"/>
      <c r="Z7" s="12"/>
    </row>
    <row r="8" spans="1:26" ht="13.7" customHeight="1" x14ac:dyDescent="0.2">
      <c r="A8" s="12"/>
      <c r="B8" s="78" t="s">
        <v>80</v>
      </c>
      <c r="C8" s="80">
        <f t="shared" ref="C8" si="4">I8</f>
        <v>0</v>
      </c>
      <c r="D8" s="29">
        <f>'Personal intern'!J68</f>
        <v>0</v>
      </c>
      <c r="E8" s="30">
        <f>'Personal intern'!K68</f>
        <v>0</v>
      </c>
      <c r="F8" s="12"/>
      <c r="G8" s="133"/>
      <c r="H8" s="31">
        <v>0</v>
      </c>
      <c r="I8" s="32">
        <f t="shared" si="0"/>
        <v>0</v>
      </c>
      <c r="J8" s="33">
        <f t="shared" si="1"/>
        <v>0</v>
      </c>
      <c r="K8" s="33">
        <f t="shared" si="2"/>
        <v>0</v>
      </c>
      <c r="L8" s="34">
        <f t="shared" si="3"/>
        <v>0</v>
      </c>
      <c r="M8" s="35">
        <v>0</v>
      </c>
      <c r="N8" s="36">
        <v>1720</v>
      </c>
      <c r="O8" s="137"/>
      <c r="P8" s="12"/>
      <c r="Q8" s="12"/>
      <c r="R8" s="12"/>
      <c r="S8" s="12"/>
      <c r="T8" s="12"/>
      <c r="U8" s="12"/>
      <c r="V8" s="12"/>
      <c r="W8" s="12"/>
      <c r="X8" s="12"/>
      <c r="Y8" s="12"/>
      <c r="Z8" s="12"/>
    </row>
    <row r="9" spans="1:26" ht="13.7" customHeight="1" x14ac:dyDescent="0.2">
      <c r="A9" s="12"/>
      <c r="B9" s="78" t="s">
        <v>81</v>
      </c>
      <c r="C9" s="80">
        <f t="shared" ref="C9:C10" si="5">H9</f>
        <v>0</v>
      </c>
      <c r="D9" s="29">
        <f>'Personal intern'!L68</f>
        <v>0</v>
      </c>
      <c r="E9" s="30">
        <f>'Personal intern'!M68</f>
        <v>0</v>
      </c>
      <c r="F9" s="12"/>
      <c r="G9" s="133"/>
      <c r="H9" s="31">
        <v>0</v>
      </c>
      <c r="I9" s="32">
        <f t="shared" si="0"/>
        <v>0</v>
      </c>
      <c r="J9" s="33">
        <f t="shared" si="1"/>
        <v>0</v>
      </c>
      <c r="K9" s="33">
        <f t="shared" si="2"/>
        <v>0</v>
      </c>
      <c r="L9" s="34">
        <f t="shared" si="3"/>
        <v>0</v>
      </c>
      <c r="M9" s="35">
        <v>0</v>
      </c>
      <c r="N9" s="36">
        <v>1720</v>
      </c>
      <c r="O9" s="137"/>
      <c r="P9" s="12"/>
      <c r="Q9" s="12"/>
      <c r="R9" s="12"/>
      <c r="S9" s="12"/>
      <c r="T9" s="12"/>
      <c r="U9" s="12"/>
      <c r="V9" s="12"/>
      <c r="W9" s="12"/>
      <c r="X9" s="12"/>
      <c r="Y9" s="12"/>
      <c r="Z9" s="12"/>
    </row>
    <row r="10" spans="1:26" ht="13.7" customHeight="1" x14ac:dyDescent="0.2">
      <c r="A10" s="12"/>
      <c r="B10" s="81" t="s">
        <v>82</v>
      </c>
      <c r="C10" s="82">
        <f t="shared" si="5"/>
        <v>0</v>
      </c>
      <c r="D10" s="37">
        <f>'Personal intern'!N68</f>
        <v>0</v>
      </c>
      <c r="E10" s="38">
        <f>'Personal intern'!O68</f>
        <v>0</v>
      </c>
      <c r="F10" s="12"/>
      <c r="G10" s="133"/>
      <c r="H10" s="39">
        <v>0</v>
      </c>
      <c r="I10" s="40">
        <f t="shared" si="0"/>
        <v>0</v>
      </c>
      <c r="J10" s="41">
        <f t="shared" si="1"/>
        <v>0</v>
      </c>
      <c r="K10" s="41">
        <f t="shared" si="2"/>
        <v>0</v>
      </c>
      <c r="L10" s="42">
        <f t="shared" si="3"/>
        <v>0</v>
      </c>
      <c r="M10" s="43">
        <v>0</v>
      </c>
      <c r="N10" s="44">
        <v>1720</v>
      </c>
      <c r="O10" s="137"/>
      <c r="P10" s="12"/>
      <c r="Q10" s="12"/>
      <c r="R10" s="12"/>
      <c r="S10" s="12"/>
      <c r="T10" s="12"/>
      <c r="U10" s="12"/>
      <c r="V10" s="12"/>
      <c r="W10" s="12"/>
      <c r="X10" s="12"/>
      <c r="Y10" s="12"/>
      <c r="Z10" s="12"/>
    </row>
    <row r="11" spans="1:26" ht="13.7" customHeight="1" x14ac:dyDescent="0.2">
      <c r="A11" s="12"/>
      <c r="B11" s="12"/>
      <c r="C11" s="12"/>
      <c r="D11" s="12"/>
      <c r="E11" s="12"/>
      <c r="F11" s="12"/>
      <c r="G11" s="133"/>
      <c r="H11" s="134"/>
      <c r="I11" s="134"/>
      <c r="J11" s="134"/>
      <c r="K11" s="134"/>
      <c r="L11" s="134"/>
      <c r="M11" s="134"/>
      <c r="N11" s="134"/>
      <c r="O11" s="137"/>
      <c r="P11" s="12"/>
      <c r="Q11" s="12"/>
      <c r="R11" s="12"/>
      <c r="S11" s="12"/>
      <c r="T11" s="12"/>
      <c r="U11" s="12"/>
      <c r="V11" s="12"/>
      <c r="W11" s="12"/>
      <c r="X11" s="12"/>
      <c r="Y11" s="12"/>
      <c r="Z11" s="12"/>
    </row>
    <row r="12" spans="1:26" ht="13.7" customHeight="1" x14ac:dyDescent="0.2">
      <c r="A12" s="12"/>
      <c r="B12" s="127" t="s">
        <v>39</v>
      </c>
      <c r="C12" s="125"/>
      <c r="D12" s="19">
        <f t="shared" ref="D12:E12" si="6">SUM(D6:D10)</f>
        <v>0</v>
      </c>
      <c r="E12" s="20">
        <f t="shared" si="6"/>
        <v>0</v>
      </c>
      <c r="F12" s="12"/>
      <c r="G12" s="136"/>
      <c r="H12" s="138"/>
      <c r="I12" s="138"/>
      <c r="J12" s="138"/>
      <c r="K12" s="139"/>
      <c r="L12" s="138"/>
      <c r="M12" s="138"/>
      <c r="N12" s="138"/>
      <c r="O12" s="140"/>
      <c r="P12" s="12"/>
      <c r="Q12" s="12"/>
      <c r="R12" s="12"/>
      <c r="S12" s="12"/>
      <c r="T12" s="12"/>
      <c r="U12" s="12"/>
      <c r="V12" s="12"/>
      <c r="W12" s="12"/>
      <c r="X12" s="12"/>
      <c r="Y12" s="12"/>
      <c r="Z12" s="12"/>
    </row>
    <row r="13" spans="1:26" ht="15.75" customHeight="1" x14ac:dyDescent="0.2">
      <c r="B13" s="3"/>
      <c r="Q13" s="12"/>
      <c r="R13" s="12"/>
      <c r="S13" s="12"/>
      <c r="T13" s="12"/>
    </row>
    <row r="14" spans="1:26" ht="15.75" customHeight="1" x14ac:dyDescent="0.2">
      <c r="B14" s="3"/>
      <c r="Q14" s="12"/>
      <c r="R14" s="12"/>
      <c r="S14" s="12"/>
      <c r="T14" s="12"/>
    </row>
    <row r="15" spans="1:26" ht="15.75" customHeight="1" x14ac:dyDescent="0.2">
      <c r="B15" s="3"/>
      <c r="Q15" s="12"/>
      <c r="R15" s="12"/>
      <c r="S15" s="12"/>
      <c r="T15" s="12"/>
    </row>
    <row r="16" spans="1:26" ht="15.75" customHeight="1" x14ac:dyDescent="0.2">
      <c r="B16" s="3"/>
      <c r="F16" s="205" t="str">
        <f>B6</f>
        <v>Vorname Nachname Person 1</v>
      </c>
      <c r="G16" s="206"/>
      <c r="H16" s="205" t="str">
        <f>B7</f>
        <v>Vorname Nachname Person 2</v>
      </c>
      <c r="I16" s="206"/>
      <c r="J16" s="205" t="str">
        <f>B8</f>
        <v>Vorname Nachname Person 3</v>
      </c>
      <c r="K16" s="206"/>
      <c r="L16" s="205" t="str">
        <f>B9</f>
        <v>Vorname Nachname Person 4</v>
      </c>
      <c r="M16" s="206"/>
      <c r="N16" s="205" t="str">
        <f>B10</f>
        <v>Vorname Nachname Person 5</v>
      </c>
      <c r="O16" s="206"/>
      <c r="Q16" s="12"/>
      <c r="R16" s="12"/>
      <c r="S16" s="12"/>
      <c r="T16" s="12"/>
    </row>
    <row r="17" spans="1:20" ht="15.75" customHeight="1" x14ac:dyDescent="0.2">
      <c r="C17" s="128" t="s">
        <v>44</v>
      </c>
      <c r="D17" s="129" t="s">
        <v>56</v>
      </c>
      <c r="E17" s="9"/>
      <c r="F17" s="203">
        <f>C6</f>
        <v>0</v>
      </c>
      <c r="G17" s="204"/>
      <c r="H17" s="203">
        <f>C7</f>
        <v>0</v>
      </c>
      <c r="I17" s="204"/>
      <c r="J17" s="203">
        <f>C8</f>
        <v>0</v>
      </c>
      <c r="K17" s="204"/>
      <c r="L17" s="203">
        <f>C9</f>
        <v>0</v>
      </c>
      <c r="M17" s="204"/>
      <c r="N17" s="203">
        <f>C10</f>
        <v>0</v>
      </c>
      <c r="O17" s="204"/>
      <c r="Q17" s="12"/>
      <c r="R17" s="12"/>
      <c r="S17" s="12"/>
      <c r="T17" s="12"/>
    </row>
    <row r="18" spans="1:20" ht="13.7" customHeight="1" x14ac:dyDescent="0.2">
      <c r="A18" s="123" t="s">
        <v>13</v>
      </c>
      <c r="B18" s="45" t="str">
        <f>Arbeitspakete!B5</f>
        <v>Name Arbeitspaket 1</v>
      </c>
      <c r="C18" s="46">
        <f t="shared" ref="C18:D18" si="7">SUM(C19:C21)</f>
        <v>0</v>
      </c>
      <c r="D18" s="47">
        <f t="shared" si="7"/>
        <v>0</v>
      </c>
      <c r="E18" s="48"/>
      <c r="F18" s="145" t="s">
        <v>44</v>
      </c>
      <c r="G18" s="146" t="s">
        <v>56</v>
      </c>
      <c r="H18" s="145" t="s">
        <v>44</v>
      </c>
      <c r="I18" s="147" t="s">
        <v>56</v>
      </c>
      <c r="J18" s="145" t="s">
        <v>44</v>
      </c>
      <c r="K18" s="146" t="s">
        <v>56</v>
      </c>
      <c r="L18" s="145" t="s">
        <v>44</v>
      </c>
      <c r="M18" s="146" t="s">
        <v>56</v>
      </c>
      <c r="N18" s="147" t="s">
        <v>44</v>
      </c>
      <c r="O18" s="146" t="s">
        <v>56</v>
      </c>
      <c r="Q18" s="12"/>
      <c r="R18" s="12"/>
      <c r="S18" s="12"/>
      <c r="T18" s="12"/>
    </row>
    <row r="19" spans="1:20" ht="13.7" customHeight="1" x14ac:dyDescent="0.2">
      <c r="A19" s="9"/>
      <c r="B19" s="49" t="str">
        <f>Arbeitspakete!B6</f>
        <v>Tätigkeit 1</v>
      </c>
      <c r="C19" s="50">
        <f t="shared" ref="C19:D19" si="8">F19+H19+J19+L19+N19</f>
        <v>0</v>
      </c>
      <c r="D19" s="51">
        <f t="shared" si="8"/>
        <v>0</v>
      </c>
      <c r="E19" s="52"/>
      <c r="F19" s="75"/>
      <c r="G19" s="51">
        <f t="shared" ref="G19:G21" si="9">F19*F$17</f>
        <v>0</v>
      </c>
      <c r="H19" s="75"/>
      <c r="I19" s="53">
        <f t="shared" ref="I19:I21" si="10">H19*H$17</f>
        <v>0</v>
      </c>
      <c r="J19" s="75"/>
      <c r="K19" s="51">
        <f t="shared" ref="K19:K21" si="11">J19*J$17</f>
        <v>0</v>
      </c>
      <c r="L19" s="75"/>
      <c r="M19" s="51">
        <f t="shared" ref="M19:M21" si="12">L19*L$17</f>
        <v>0</v>
      </c>
      <c r="N19" s="75"/>
      <c r="O19" s="51">
        <f t="shared" ref="O19:O21" si="13">N19*N$17</f>
        <v>0</v>
      </c>
      <c r="Q19" s="12"/>
      <c r="R19" s="12"/>
      <c r="S19" s="12"/>
      <c r="T19" s="12"/>
    </row>
    <row r="20" spans="1:20" ht="13.7" customHeight="1" x14ac:dyDescent="0.2">
      <c r="A20" s="9"/>
      <c r="B20" s="54" t="str">
        <f>Arbeitspakete!B7</f>
        <v>Tätigkeit 2</v>
      </c>
      <c r="C20" s="50">
        <f t="shared" ref="C20:D20" si="14">F20+H20+J20+L20+N20</f>
        <v>0</v>
      </c>
      <c r="D20" s="51">
        <f t="shared" si="14"/>
        <v>0</v>
      </c>
      <c r="E20" s="52"/>
      <c r="F20" s="70"/>
      <c r="G20" s="51">
        <f t="shared" si="9"/>
        <v>0</v>
      </c>
      <c r="H20" s="70"/>
      <c r="I20" s="53">
        <f t="shared" si="10"/>
        <v>0</v>
      </c>
      <c r="J20" s="70"/>
      <c r="K20" s="51">
        <f t="shared" si="11"/>
        <v>0</v>
      </c>
      <c r="L20" s="70"/>
      <c r="M20" s="51">
        <f t="shared" si="12"/>
        <v>0</v>
      </c>
      <c r="N20" s="70"/>
      <c r="O20" s="51">
        <f t="shared" si="13"/>
        <v>0</v>
      </c>
      <c r="Q20" s="12"/>
      <c r="R20" s="12"/>
      <c r="S20" s="12"/>
      <c r="T20" s="12"/>
    </row>
    <row r="21" spans="1:20" ht="13.7" customHeight="1" x14ac:dyDescent="0.2">
      <c r="A21" s="9"/>
      <c r="B21" s="55" t="str">
        <f>Arbeitspakete!B8</f>
        <v>Tätigkeit 3</v>
      </c>
      <c r="C21" s="46">
        <f t="shared" ref="C21:D21" si="15">F21+H21+J21+L21+N21</f>
        <v>0</v>
      </c>
      <c r="D21" s="47">
        <f t="shared" si="15"/>
        <v>0</v>
      </c>
      <c r="E21" s="52"/>
      <c r="F21" s="72"/>
      <c r="G21" s="47">
        <f t="shared" si="9"/>
        <v>0</v>
      </c>
      <c r="H21" s="72"/>
      <c r="I21" s="56">
        <f t="shared" si="10"/>
        <v>0</v>
      </c>
      <c r="J21" s="72"/>
      <c r="K21" s="47">
        <f t="shared" si="11"/>
        <v>0</v>
      </c>
      <c r="L21" s="72"/>
      <c r="M21" s="47">
        <f t="shared" si="12"/>
        <v>0</v>
      </c>
      <c r="N21" s="72"/>
      <c r="O21" s="47">
        <f t="shared" si="13"/>
        <v>0</v>
      </c>
      <c r="Q21" s="12"/>
      <c r="R21" s="12"/>
      <c r="S21" s="12"/>
      <c r="T21" s="12"/>
    </row>
    <row r="22" spans="1:20" ht="13.7" customHeight="1" x14ac:dyDescent="0.2">
      <c r="A22" s="9"/>
      <c r="B22" s="12"/>
      <c r="E22" s="13"/>
      <c r="F22" s="12"/>
      <c r="G22" s="12"/>
      <c r="H22" s="12"/>
      <c r="I22" s="12"/>
      <c r="J22" s="12"/>
      <c r="K22" s="12"/>
      <c r="L22" s="12"/>
      <c r="M22" s="12"/>
      <c r="N22" s="12"/>
      <c r="O22" s="12"/>
      <c r="Q22" s="12"/>
      <c r="R22" s="12"/>
      <c r="S22" s="12"/>
      <c r="T22" s="12"/>
    </row>
    <row r="23" spans="1:20" ht="13.7" customHeight="1" x14ac:dyDescent="0.2">
      <c r="A23" s="123" t="s">
        <v>34</v>
      </c>
      <c r="B23" s="45" t="str">
        <f>Arbeitspakete!B10</f>
        <v>Name Arbeitspaket 2</v>
      </c>
      <c r="C23" s="57">
        <f t="shared" ref="C23:D23" si="16">SUM(C24:C26)</f>
        <v>0</v>
      </c>
      <c r="D23" s="5">
        <f t="shared" si="16"/>
        <v>0</v>
      </c>
      <c r="E23" s="48"/>
      <c r="F23" s="145" t="s">
        <v>44</v>
      </c>
      <c r="G23" s="146" t="s">
        <v>56</v>
      </c>
      <c r="H23" s="145" t="s">
        <v>44</v>
      </c>
      <c r="I23" s="147" t="s">
        <v>56</v>
      </c>
      <c r="J23" s="145" t="s">
        <v>44</v>
      </c>
      <c r="K23" s="146" t="s">
        <v>56</v>
      </c>
      <c r="L23" s="145" t="s">
        <v>44</v>
      </c>
      <c r="M23" s="146" t="s">
        <v>56</v>
      </c>
      <c r="N23" s="147" t="s">
        <v>44</v>
      </c>
      <c r="O23" s="146" t="s">
        <v>56</v>
      </c>
    </row>
    <row r="24" spans="1:20" ht="13.7" customHeight="1" x14ac:dyDescent="0.2">
      <c r="A24" s="9"/>
      <c r="B24" s="49" t="str">
        <f>Arbeitspakete!B11</f>
        <v>Tätigkeit 1</v>
      </c>
      <c r="C24" s="50">
        <f t="shared" ref="C24:D24" si="17">F24+H24+J24+L24+N24</f>
        <v>0</v>
      </c>
      <c r="D24" s="51">
        <f t="shared" si="17"/>
        <v>0</v>
      </c>
      <c r="E24" s="52"/>
      <c r="F24" s="75"/>
      <c r="G24" s="51">
        <f t="shared" ref="G24:G26" si="18">F24*F$17</f>
        <v>0</v>
      </c>
      <c r="H24" s="75"/>
      <c r="I24" s="53">
        <f t="shared" ref="I24:I26" si="19">H24*H$17</f>
        <v>0</v>
      </c>
      <c r="J24" s="75"/>
      <c r="K24" s="51">
        <f t="shared" ref="K24:K26" si="20">J24*J$17</f>
        <v>0</v>
      </c>
      <c r="L24" s="75"/>
      <c r="M24" s="51">
        <f t="shared" ref="M24:M26" si="21">L24*L$17</f>
        <v>0</v>
      </c>
      <c r="N24" s="75"/>
      <c r="O24" s="51">
        <f t="shared" ref="O24:O26" si="22">N24*N$17</f>
        <v>0</v>
      </c>
    </row>
    <row r="25" spans="1:20" ht="13.7" customHeight="1" x14ac:dyDescent="0.2">
      <c r="A25" s="9"/>
      <c r="B25" s="54" t="str">
        <f>Arbeitspakete!B12</f>
        <v>Tätigkeit 2</v>
      </c>
      <c r="C25" s="50">
        <f t="shared" ref="C25:D25" si="23">F25+H25+J25+L25+N25</f>
        <v>0</v>
      </c>
      <c r="D25" s="51">
        <f t="shared" si="23"/>
        <v>0</v>
      </c>
      <c r="E25" s="52"/>
      <c r="F25" s="70"/>
      <c r="G25" s="51">
        <f t="shared" si="18"/>
        <v>0</v>
      </c>
      <c r="H25" s="70"/>
      <c r="I25" s="53">
        <f t="shared" si="19"/>
        <v>0</v>
      </c>
      <c r="J25" s="70"/>
      <c r="K25" s="51">
        <f t="shared" si="20"/>
        <v>0</v>
      </c>
      <c r="L25" s="70"/>
      <c r="M25" s="51">
        <f t="shared" si="21"/>
        <v>0</v>
      </c>
      <c r="N25" s="70"/>
      <c r="O25" s="51">
        <f t="shared" si="22"/>
        <v>0</v>
      </c>
    </row>
    <row r="26" spans="1:20" ht="13.7" customHeight="1" x14ac:dyDescent="0.2">
      <c r="A26" s="9"/>
      <c r="B26" s="55" t="str">
        <f>Arbeitspakete!B13</f>
        <v>Tätigkeit 3</v>
      </c>
      <c r="C26" s="46">
        <f t="shared" ref="C26:D26" si="24">F26+H26+J26+L26+N26</f>
        <v>0</v>
      </c>
      <c r="D26" s="47">
        <f t="shared" si="24"/>
        <v>0</v>
      </c>
      <c r="E26" s="52"/>
      <c r="F26" s="72"/>
      <c r="G26" s="47">
        <f t="shared" si="18"/>
        <v>0</v>
      </c>
      <c r="H26" s="72"/>
      <c r="I26" s="56">
        <f t="shared" si="19"/>
        <v>0</v>
      </c>
      <c r="J26" s="72"/>
      <c r="K26" s="47">
        <f t="shared" si="20"/>
        <v>0</v>
      </c>
      <c r="L26" s="72"/>
      <c r="M26" s="47">
        <f t="shared" si="21"/>
        <v>0</v>
      </c>
      <c r="N26" s="72"/>
      <c r="O26" s="47">
        <f t="shared" si="22"/>
        <v>0</v>
      </c>
    </row>
    <row r="27" spans="1:20" ht="13.7" customHeight="1" x14ac:dyDescent="0.2">
      <c r="A27" s="9"/>
      <c r="E27" s="12"/>
    </row>
    <row r="28" spans="1:20" ht="13.7" customHeight="1" x14ac:dyDescent="0.2">
      <c r="A28" s="123" t="s">
        <v>35</v>
      </c>
      <c r="B28" s="45" t="str">
        <f>Arbeitspakete!B15</f>
        <v>Name Arbeitspaket 3</v>
      </c>
      <c r="C28" s="57">
        <f t="shared" ref="C28:D28" si="25">SUM(C29:C31)</f>
        <v>0</v>
      </c>
      <c r="D28" s="5">
        <f t="shared" si="25"/>
        <v>0</v>
      </c>
      <c r="E28" s="48"/>
      <c r="F28" s="145" t="s">
        <v>44</v>
      </c>
      <c r="G28" s="146" t="s">
        <v>56</v>
      </c>
      <c r="H28" s="145" t="s">
        <v>44</v>
      </c>
      <c r="I28" s="147" t="s">
        <v>56</v>
      </c>
      <c r="J28" s="145" t="s">
        <v>44</v>
      </c>
      <c r="K28" s="146" t="s">
        <v>56</v>
      </c>
      <c r="L28" s="145" t="s">
        <v>44</v>
      </c>
      <c r="M28" s="146" t="s">
        <v>56</v>
      </c>
      <c r="N28" s="147" t="s">
        <v>44</v>
      </c>
      <c r="O28" s="146" t="s">
        <v>56</v>
      </c>
    </row>
    <row r="29" spans="1:20" ht="13.7" customHeight="1" x14ac:dyDescent="0.2">
      <c r="A29" s="9"/>
      <c r="B29" s="49" t="str">
        <f>Arbeitspakete!B16</f>
        <v>Leitung, Organisation</v>
      </c>
      <c r="C29" s="50">
        <f t="shared" ref="C29:D29" si="26">F29+H29+J29+L29+N29</f>
        <v>0</v>
      </c>
      <c r="D29" s="51">
        <f t="shared" si="26"/>
        <v>0</v>
      </c>
      <c r="E29" s="52"/>
      <c r="F29" s="75"/>
      <c r="G29" s="51">
        <f t="shared" ref="G29:G31" si="27">F29*F$17</f>
        <v>0</v>
      </c>
      <c r="H29" s="75"/>
      <c r="I29" s="53">
        <f t="shared" ref="I29:I31" si="28">H29*H$17</f>
        <v>0</v>
      </c>
      <c r="J29" s="75"/>
      <c r="K29" s="51">
        <f t="shared" ref="K29:K31" si="29">J29*J$17</f>
        <v>0</v>
      </c>
      <c r="L29" s="75"/>
      <c r="M29" s="51">
        <f t="shared" ref="M29:M31" si="30">L29*L$17</f>
        <v>0</v>
      </c>
      <c r="N29" s="75"/>
      <c r="O29" s="51">
        <f t="shared" ref="O29:O31" si="31">N29*N$17</f>
        <v>0</v>
      </c>
    </row>
    <row r="30" spans="1:20" ht="13.7" customHeight="1" x14ac:dyDescent="0.2">
      <c r="A30" s="9"/>
      <c r="B30" s="54" t="str">
        <f>Arbeitspakete!B17</f>
        <v>Tätigkeit 2</v>
      </c>
      <c r="C30" s="50">
        <f t="shared" ref="C30:D30" si="32">F30+H30+J30+L30+N30</f>
        <v>0</v>
      </c>
      <c r="D30" s="51">
        <f t="shared" si="32"/>
        <v>0</v>
      </c>
      <c r="E30" s="52"/>
      <c r="F30" s="70"/>
      <c r="G30" s="51">
        <f t="shared" si="27"/>
        <v>0</v>
      </c>
      <c r="H30" s="70"/>
      <c r="I30" s="53">
        <f t="shared" si="28"/>
        <v>0</v>
      </c>
      <c r="J30" s="70"/>
      <c r="K30" s="51">
        <f t="shared" si="29"/>
        <v>0</v>
      </c>
      <c r="L30" s="70"/>
      <c r="M30" s="51">
        <f t="shared" si="30"/>
        <v>0</v>
      </c>
      <c r="N30" s="70"/>
      <c r="O30" s="51">
        <f t="shared" si="31"/>
        <v>0</v>
      </c>
    </row>
    <row r="31" spans="1:20" ht="13.7" customHeight="1" x14ac:dyDescent="0.2">
      <c r="A31" s="9"/>
      <c r="B31" s="55" t="str">
        <f>Arbeitspakete!B18</f>
        <v>Tätigkeit 3</v>
      </c>
      <c r="C31" s="46">
        <f t="shared" ref="C31:D31" si="33">F31+H31+J31+L31+N31</f>
        <v>0</v>
      </c>
      <c r="D31" s="47">
        <f t="shared" si="33"/>
        <v>0</v>
      </c>
      <c r="E31" s="52"/>
      <c r="F31" s="72"/>
      <c r="G31" s="47">
        <f t="shared" si="27"/>
        <v>0</v>
      </c>
      <c r="H31" s="72"/>
      <c r="I31" s="56">
        <f t="shared" si="28"/>
        <v>0</v>
      </c>
      <c r="J31" s="72"/>
      <c r="K31" s="47">
        <f t="shared" si="29"/>
        <v>0</v>
      </c>
      <c r="L31" s="72"/>
      <c r="M31" s="47">
        <f t="shared" si="30"/>
        <v>0</v>
      </c>
      <c r="N31" s="72"/>
      <c r="O31" s="47">
        <f t="shared" si="31"/>
        <v>0</v>
      </c>
    </row>
    <row r="32" spans="1:20" ht="13.7" customHeight="1" x14ac:dyDescent="0.2">
      <c r="A32" s="9"/>
      <c r="B32" s="12"/>
      <c r="E32" s="13"/>
      <c r="F32" s="12"/>
      <c r="G32" s="12"/>
      <c r="H32" s="12"/>
      <c r="I32" s="12"/>
      <c r="J32" s="12"/>
      <c r="K32" s="12"/>
      <c r="L32" s="12"/>
      <c r="M32" s="12"/>
      <c r="N32" s="12"/>
      <c r="O32" s="12"/>
    </row>
    <row r="33" spans="1:15" ht="13.7" customHeight="1" x14ac:dyDescent="0.2">
      <c r="A33" s="123" t="s">
        <v>38</v>
      </c>
      <c r="B33" s="45" t="str">
        <f>Arbeitspakete!B20</f>
        <v>Name Arbeitspaket 4</v>
      </c>
      <c r="C33" s="57">
        <f t="shared" ref="C33:D33" si="34">SUM(C34:C36)</f>
        <v>0</v>
      </c>
      <c r="D33" s="5">
        <f t="shared" si="34"/>
        <v>0</v>
      </c>
      <c r="E33" s="48"/>
      <c r="F33" s="145" t="s">
        <v>44</v>
      </c>
      <c r="G33" s="146" t="s">
        <v>56</v>
      </c>
      <c r="H33" s="145" t="s">
        <v>44</v>
      </c>
      <c r="I33" s="147" t="s">
        <v>56</v>
      </c>
      <c r="J33" s="145" t="s">
        <v>44</v>
      </c>
      <c r="K33" s="146" t="s">
        <v>56</v>
      </c>
      <c r="L33" s="145" t="s">
        <v>44</v>
      </c>
      <c r="M33" s="146" t="s">
        <v>56</v>
      </c>
      <c r="N33" s="147" t="s">
        <v>44</v>
      </c>
      <c r="O33" s="146" t="s">
        <v>56</v>
      </c>
    </row>
    <row r="34" spans="1:15" ht="13.7" customHeight="1" x14ac:dyDescent="0.2">
      <c r="A34" s="9"/>
      <c r="B34" s="49" t="str">
        <f>Arbeitspakete!B21</f>
        <v>Planung, Organisation, Konzeption</v>
      </c>
      <c r="C34" s="50">
        <f t="shared" ref="C34:D34" si="35">F34+H34+J34+L34+N34</f>
        <v>0</v>
      </c>
      <c r="D34" s="51">
        <f t="shared" si="35"/>
        <v>0</v>
      </c>
      <c r="E34" s="52"/>
      <c r="F34" s="83"/>
      <c r="G34" s="51">
        <f t="shared" ref="G34:G36" si="36">F34*F$17</f>
        <v>0</v>
      </c>
      <c r="H34" s="75"/>
      <c r="I34" s="53">
        <f t="shared" ref="I34:I36" si="37">H34*H$17</f>
        <v>0</v>
      </c>
      <c r="J34" s="75"/>
      <c r="K34" s="51">
        <f t="shared" ref="K34:K36" si="38">J34*J$17</f>
        <v>0</v>
      </c>
      <c r="L34" s="75"/>
      <c r="M34" s="51">
        <f t="shared" ref="M34:M36" si="39">L34*L$17</f>
        <v>0</v>
      </c>
      <c r="N34" s="75"/>
      <c r="O34" s="51">
        <f t="shared" ref="O34:O36" si="40">N34*N$17</f>
        <v>0</v>
      </c>
    </row>
    <row r="35" spans="1:15" ht="13.7" customHeight="1" x14ac:dyDescent="0.2">
      <c r="A35" s="9"/>
      <c r="B35" s="54" t="str">
        <f>Arbeitspakete!B22</f>
        <v>Tätigkeit 2</v>
      </c>
      <c r="C35" s="50">
        <f t="shared" ref="C35:D35" si="41">F35+H35+J35+L35+N35</f>
        <v>0</v>
      </c>
      <c r="D35" s="51">
        <f t="shared" si="41"/>
        <v>0</v>
      </c>
      <c r="E35" s="52"/>
      <c r="F35" s="70"/>
      <c r="G35" s="51">
        <f t="shared" si="36"/>
        <v>0</v>
      </c>
      <c r="H35" s="70"/>
      <c r="I35" s="53">
        <f t="shared" si="37"/>
        <v>0</v>
      </c>
      <c r="J35" s="70"/>
      <c r="K35" s="51">
        <f t="shared" si="38"/>
        <v>0</v>
      </c>
      <c r="L35" s="70"/>
      <c r="M35" s="51">
        <f t="shared" si="39"/>
        <v>0</v>
      </c>
      <c r="N35" s="70"/>
      <c r="O35" s="51">
        <f t="shared" si="40"/>
        <v>0</v>
      </c>
    </row>
    <row r="36" spans="1:15" ht="13.7" customHeight="1" x14ac:dyDescent="0.2">
      <c r="A36" s="9"/>
      <c r="B36" s="55" t="str">
        <f>Arbeitspakete!B23</f>
        <v>Tätigkeit 3</v>
      </c>
      <c r="C36" s="46">
        <f t="shared" ref="C36:D36" si="42">F36+H36+J36+L36+N36</f>
        <v>0</v>
      </c>
      <c r="D36" s="47">
        <f t="shared" si="42"/>
        <v>0</v>
      </c>
      <c r="E36" s="52"/>
      <c r="F36" s="72"/>
      <c r="G36" s="47">
        <f t="shared" si="36"/>
        <v>0</v>
      </c>
      <c r="H36" s="72"/>
      <c r="I36" s="56">
        <f t="shared" si="37"/>
        <v>0</v>
      </c>
      <c r="J36" s="72"/>
      <c r="K36" s="47">
        <f t="shared" si="38"/>
        <v>0</v>
      </c>
      <c r="L36" s="72"/>
      <c r="M36" s="47">
        <f t="shared" si="39"/>
        <v>0</v>
      </c>
      <c r="N36" s="72"/>
      <c r="O36" s="47">
        <f t="shared" si="40"/>
        <v>0</v>
      </c>
    </row>
    <row r="37" spans="1:15" ht="13.7" customHeight="1" x14ac:dyDescent="0.2">
      <c r="A37" s="9"/>
      <c r="E37" s="12"/>
    </row>
    <row r="38" spans="1:15" ht="13.7" customHeight="1" x14ac:dyDescent="0.2">
      <c r="A38" s="123" t="s">
        <v>43</v>
      </c>
      <c r="B38" s="45" t="str">
        <f>Arbeitspakete!B25</f>
        <v>Name Arbeitspaket 5</v>
      </c>
      <c r="C38" s="57">
        <f t="shared" ref="C38:D38" si="43">SUM(C39:C41)</f>
        <v>0</v>
      </c>
      <c r="D38" s="5">
        <f t="shared" si="43"/>
        <v>0</v>
      </c>
      <c r="E38" s="48"/>
      <c r="F38" s="145" t="s">
        <v>44</v>
      </c>
      <c r="G38" s="146" t="s">
        <v>56</v>
      </c>
      <c r="H38" s="145" t="s">
        <v>44</v>
      </c>
      <c r="I38" s="147" t="s">
        <v>56</v>
      </c>
      <c r="J38" s="145" t="s">
        <v>44</v>
      </c>
      <c r="K38" s="146" t="s">
        <v>56</v>
      </c>
      <c r="L38" s="145" t="s">
        <v>44</v>
      </c>
      <c r="M38" s="146" t="s">
        <v>56</v>
      </c>
      <c r="N38" s="147" t="s">
        <v>44</v>
      </c>
      <c r="O38" s="146" t="s">
        <v>56</v>
      </c>
    </row>
    <row r="39" spans="1:15" ht="13.7" customHeight="1" x14ac:dyDescent="0.2">
      <c r="A39" s="9"/>
      <c r="B39" s="49" t="str">
        <f>Arbeitspakete!B26</f>
        <v>Erstellung, Recherche</v>
      </c>
      <c r="C39" s="50">
        <f t="shared" ref="C39:D39" si="44">F39+H39+J39+L39+N39</f>
        <v>0</v>
      </c>
      <c r="D39" s="51">
        <f t="shared" si="44"/>
        <v>0</v>
      </c>
      <c r="E39" s="52"/>
      <c r="F39" s="75"/>
      <c r="G39" s="51">
        <f t="shared" ref="G39:G41" si="45">F39*F$17</f>
        <v>0</v>
      </c>
      <c r="H39" s="75"/>
      <c r="I39" s="53">
        <f t="shared" ref="I39:I41" si="46">H39*H$17</f>
        <v>0</v>
      </c>
      <c r="J39" s="75"/>
      <c r="K39" s="51">
        <f t="shared" ref="K39:K41" si="47">J39*J$17</f>
        <v>0</v>
      </c>
      <c r="L39" s="75"/>
      <c r="M39" s="51">
        <f t="shared" ref="M39:M41" si="48">L39*L$17</f>
        <v>0</v>
      </c>
      <c r="N39" s="75"/>
      <c r="O39" s="51">
        <f t="shared" ref="O39:O41" si="49">N39*N$17</f>
        <v>0</v>
      </c>
    </row>
    <row r="40" spans="1:15" ht="13.7" customHeight="1" x14ac:dyDescent="0.2">
      <c r="A40" s="9"/>
      <c r="B40" s="54" t="str">
        <f>Arbeitspakete!B27</f>
        <v>Tätigkeit 2</v>
      </c>
      <c r="C40" s="50">
        <f t="shared" ref="C40:D40" si="50">F40+H40+J40+L40+N40</f>
        <v>0</v>
      </c>
      <c r="D40" s="51">
        <f t="shared" si="50"/>
        <v>0</v>
      </c>
      <c r="E40" s="52"/>
      <c r="F40" s="70"/>
      <c r="G40" s="51">
        <f t="shared" si="45"/>
        <v>0</v>
      </c>
      <c r="H40" s="70"/>
      <c r="I40" s="53">
        <f t="shared" si="46"/>
        <v>0</v>
      </c>
      <c r="J40" s="70"/>
      <c r="K40" s="51">
        <f t="shared" si="47"/>
        <v>0</v>
      </c>
      <c r="L40" s="70"/>
      <c r="M40" s="51">
        <f t="shared" si="48"/>
        <v>0</v>
      </c>
      <c r="N40" s="70"/>
      <c r="O40" s="51">
        <f t="shared" si="49"/>
        <v>0</v>
      </c>
    </row>
    <row r="41" spans="1:15" ht="13.7" customHeight="1" x14ac:dyDescent="0.2">
      <c r="A41" s="9"/>
      <c r="B41" s="55" t="str">
        <f>Arbeitspakete!B28</f>
        <v>Tätigkeit 3</v>
      </c>
      <c r="C41" s="46">
        <f t="shared" ref="C41:D41" si="51">F41+H41+J41+L41+N41</f>
        <v>0</v>
      </c>
      <c r="D41" s="47">
        <f t="shared" si="51"/>
        <v>0</v>
      </c>
      <c r="E41" s="52"/>
      <c r="F41" s="72"/>
      <c r="G41" s="47">
        <f t="shared" si="45"/>
        <v>0</v>
      </c>
      <c r="H41" s="72"/>
      <c r="I41" s="56">
        <f t="shared" si="46"/>
        <v>0</v>
      </c>
      <c r="J41" s="72"/>
      <c r="K41" s="47">
        <f t="shared" si="47"/>
        <v>0</v>
      </c>
      <c r="L41" s="72"/>
      <c r="M41" s="47">
        <f t="shared" si="48"/>
        <v>0</v>
      </c>
      <c r="N41" s="72"/>
      <c r="O41" s="47">
        <f t="shared" si="49"/>
        <v>0</v>
      </c>
    </row>
    <row r="42" spans="1:15" ht="13.7" customHeight="1" x14ac:dyDescent="0.2">
      <c r="A42" s="9"/>
      <c r="B42" s="12"/>
      <c r="E42" s="13"/>
      <c r="F42" s="12"/>
      <c r="G42" s="12"/>
      <c r="H42" s="12"/>
      <c r="I42" s="12"/>
      <c r="J42" s="12"/>
      <c r="K42" s="12"/>
      <c r="L42" s="12"/>
      <c r="M42" s="12"/>
      <c r="N42" s="12"/>
      <c r="O42" s="12"/>
    </row>
    <row r="43" spans="1:15" ht="13.7" customHeight="1" x14ac:dyDescent="0.2">
      <c r="A43" s="123" t="s">
        <v>48</v>
      </c>
      <c r="B43" s="45" t="str">
        <f>Arbeitspakete!B30</f>
        <v>Name Arbeitspaket 6</v>
      </c>
      <c r="C43" s="57">
        <f t="shared" ref="C43:D43" si="52">SUM(C44:C46)</f>
        <v>0</v>
      </c>
      <c r="D43" s="5">
        <f t="shared" si="52"/>
        <v>0</v>
      </c>
      <c r="E43" s="48"/>
      <c r="F43" s="145" t="s">
        <v>44</v>
      </c>
      <c r="G43" s="146" t="s">
        <v>56</v>
      </c>
      <c r="H43" s="145" t="s">
        <v>44</v>
      </c>
      <c r="I43" s="147" t="s">
        <v>56</v>
      </c>
      <c r="J43" s="145" t="s">
        <v>44</v>
      </c>
      <c r="K43" s="146" t="s">
        <v>56</v>
      </c>
      <c r="L43" s="145" t="s">
        <v>44</v>
      </c>
      <c r="M43" s="146" t="s">
        <v>56</v>
      </c>
      <c r="N43" s="147" t="s">
        <v>44</v>
      </c>
      <c r="O43" s="146" t="s">
        <v>56</v>
      </c>
    </row>
    <row r="44" spans="1:15" ht="13.7" customHeight="1" x14ac:dyDescent="0.2">
      <c r="A44" s="9"/>
      <c r="B44" s="49" t="str">
        <f>Arbeitspakete!B31</f>
        <v xml:space="preserve">Planung, Koordination und Durchführung </v>
      </c>
      <c r="C44" s="50">
        <f t="shared" ref="C44:D44" si="53">F44+H44+J44+L44+N44</f>
        <v>0</v>
      </c>
      <c r="D44" s="51">
        <f t="shared" si="53"/>
        <v>0</v>
      </c>
      <c r="E44" s="52"/>
      <c r="F44" s="83"/>
      <c r="G44" s="51">
        <f t="shared" ref="G44:G46" si="54">F44*F$17</f>
        <v>0</v>
      </c>
      <c r="H44" s="75"/>
      <c r="I44" s="53">
        <f t="shared" ref="I44:I46" si="55">H44*H$17</f>
        <v>0</v>
      </c>
      <c r="J44" s="75"/>
      <c r="K44" s="51">
        <f t="shared" ref="K44:K46" si="56">J44*J$17</f>
        <v>0</v>
      </c>
      <c r="L44" s="75"/>
      <c r="M44" s="51">
        <f t="shared" ref="M44:M46" si="57">L44*L$17</f>
        <v>0</v>
      </c>
      <c r="N44" s="75"/>
      <c r="O44" s="51">
        <f t="shared" ref="O44:O46" si="58">N44*N$17</f>
        <v>0</v>
      </c>
    </row>
    <row r="45" spans="1:15" ht="13.7" customHeight="1" x14ac:dyDescent="0.2">
      <c r="A45" s="9"/>
      <c r="B45" s="54" t="str">
        <f>Arbeitspakete!B32</f>
        <v>Tätigkeit 2</v>
      </c>
      <c r="C45" s="50">
        <f t="shared" ref="C45:D45" si="59">F45+H45+J45+L45+N45</f>
        <v>0</v>
      </c>
      <c r="D45" s="51">
        <f t="shared" si="59"/>
        <v>0</v>
      </c>
      <c r="E45" s="52"/>
      <c r="F45" s="70"/>
      <c r="G45" s="51">
        <f t="shared" si="54"/>
        <v>0</v>
      </c>
      <c r="H45" s="70"/>
      <c r="I45" s="53">
        <f t="shared" si="55"/>
        <v>0</v>
      </c>
      <c r="J45" s="70"/>
      <c r="K45" s="51">
        <f t="shared" si="56"/>
        <v>0</v>
      </c>
      <c r="L45" s="70"/>
      <c r="M45" s="51">
        <f t="shared" si="57"/>
        <v>0</v>
      </c>
      <c r="N45" s="70"/>
      <c r="O45" s="51">
        <f t="shared" si="58"/>
        <v>0</v>
      </c>
    </row>
    <row r="46" spans="1:15" ht="13.7" customHeight="1" x14ac:dyDescent="0.2">
      <c r="A46" s="9"/>
      <c r="B46" s="55" t="str">
        <f>Arbeitspakete!B33</f>
        <v>Tätigkeit 3</v>
      </c>
      <c r="C46" s="46">
        <f t="shared" ref="C46:D46" si="60">F46+H46+J46+L46+N46</f>
        <v>0</v>
      </c>
      <c r="D46" s="47">
        <f t="shared" si="60"/>
        <v>0</v>
      </c>
      <c r="E46" s="52"/>
      <c r="F46" s="72"/>
      <c r="G46" s="47">
        <f t="shared" si="54"/>
        <v>0</v>
      </c>
      <c r="H46" s="72"/>
      <c r="I46" s="56">
        <f t="shared" si="55"/>
        <v>0</v>
      </c>
      <c r="J46" s="72"/>
      <c r="K46" s="47">
        <f t="shared" si="56"/>
        <v>0</v>
      </c>
      <c r="L46" s="72"/>
      <c r="M46" s="47">
        <f t="shared" si="57"/>
        <v>0</v>
      </c>
      <c r="N46" s="72"/>
      <c r="O46" s="47">
        <f t="shared" si="58"/>
        <v>0</v>
      </c>
    </row>
    <row r="47" spans="1:15" ht="13.7" customHeight="1" x14ac:dyDescent="0.2">
      <c r="A47" s="9"/>
      <c r="E47" s="12"/>
    </row>
    <row r="48" spans="1:15" ht="13.7" customHeight="1" x14ac:dyDescent="0.2">
      <c r="A48" s="123" t="s">
        <v>50</v>
      </c>
      <c r="B48" s="45" t="str">
        <f>Arbeitspakete!B35</f>
        <v>Name Arbeitspaket  7</v>
      </c>
      <c r="C48" s="57">
        <f t="shared" ref="C48:D48" si="61">SUM(C49:C51)</f>
        <v>0</v>
      </c>
      <c r="D48" s="5">
        <f t="shared" si="61"/>
        <v>0</v>
      </c>
      <c r="E48" s="48"/>
      <c r="F48" s="145" t="s">
        <v>44</v>
      </c>
      <c r="G48" s="146" t="s">
        <v>56</v>
      </c>
      <c r="H48" s="145" t="s">
        <v>44</v>
      </c>
      <c r="I48" s="147" t="s">
        <v>56</v>
      </c>
      <c r="J48" s="145" t="s">
        <v>44</v>
      </c>
      <c r="K48" s="146" t="s">
        <v>56</v>
      </c>
      <c r="L48" s="145" t="s">
        <v>44</v>
      </c>
      <c r="M48" s="146" t="s">
        <v>56</v>
      </c>
      <c r="N48" s="147" t="s">
        <v>44</v>
      </c>
      <c r="O48" s="146" t="s">
        <v>56</v>
      </c>
    </row>
    <row r="49" spans="1:15" ht="13.7" customHeight="1" x14ac:dyDescent="0.2">
      <c r="A49" s="9"/>
      <c r="B49" s="49" t="str">
        <f>Arbeitspakete!B36</f>
        <v xml:space="preserve">Erstellung der Abrechnung </v>
      </c>
      <c r="C49" s="50">
        <f t="shared" ref="C49:D49" si="62">F49+H49+J49+L49+N49</f>
        <v>0</v>
      </c>
      <c r="D49" s="51">
        <f t="shared" si="62"/>
        <v>0</v>
      </c>
      <c r="E49" s="52"/>
      <c r="F49" s="83"/>
      <c r="G49" s="51">
        <f t="shared" ref="G49:G51" si="63">F49*F$17</f>
        <v>0</v>
      </c>
      <c r="H49" s="75"/>
      <c r="I49" s="53">
        <f t="shared" ref="I49:I51" si="64">H49*H$17</f>
        <v>0</v>
      </c>
      <c r="J49" s="75"/>
      <c r="K49" s="51">
        <f t="shared" ref="K49:K51" si="65">J49*J$17</f>
        <v>0</v>
      </c>
      <c r="L49" s="75"/>
      <c r="M49" s="51">
        <f t="shared" ref="M49:M51" si="66">L49*L$17</f>
        <v>0</v>
      </c>
      <c r="N49" s="75"/>
      <c r="O49" s="51">
        <f t="shared" ref="O49:O51" si="67">N49*N$17</f>
        <v>0</v>
      </c>
    </row>
    <row r="50" spans="1:15" ht="13.7" customHeight="1" x14ac:dyDescent="0.2">
      <c r="A50" s="9"/>
      <c r="B50" s="54" t="str">
        <f>Arbeitspakete!B37</f>
        <v>Tätigkeit 2</v>
      </c>
      <c r="C50" s="50">
        <f t="shared" ref="C50:D50" si="68">F50+H50+J50+L50+N50</f>
        <v>0</v>
      </c>
      <c r="D50" s="51">
        <f t="shared" si="68"/>
        <v>0</v>
      </c>
      <c r="E50" s="52"/>
      <c r="F50" s="70"/>
      <c r="G50" s="51">
        <f t="shared" si="63"/>
        <v>0</v>
      </c>
      <c r="H50" s="70"/>
      <c r="I50" s="53">
        <f t="shared" si="64"/>
        <v>0</v>
      </c>
      <c r="J50" s="70"/>
      <c r="K50" s="51">
        <f t="shared" si="65"/>
        <v>0</v>
      </c>
      <c r="L50" s="70"/>
      <c r="M50" s="51">
        <f t="shared" si="66"/>
        <v>0</v>
      </c>
      <c r="N50" s="70"/>
      <c r="O50" s="51">
        <f t="shared" si="67"/>
        <v>0</v>
      </c>
    </row>
    <row r="51" spans="1:15" ht="13.7" customHeight="1" x14ac:dyDescent="0.2">
      <c r="A51" s="9"/>
      <c r="B51" s="55" t="str">
        <f>Arbeitspakete!B38</f>
        <v>Tätigkeit 3</v>
      </c>
      <c r="C51" s="46">
        <f t="shared" ref="C51:D51" si="69">F51+H51+J51+L51+N51</f>
        <v>0</v>
      </c>
      <c r="D51" s="47">
        <f t="shared" si="69"/>
        <v>0</v>
      </c>
      <c r="E51" s="52"/>
      <c r="F51" s="72"/>
      <c r="G51" s="47">
        <f t="shared" si="63"/>
        <v>0</v>
      </c>
      <c r="H51" s="72"/>
      <c r="I51" s="56">
        <f t="shared" si="64"/>
        <v>0</v>
      </c>
      <c r="J51" s="72"/>
      <c r="K51" s="47">
        <f t="shared" si="65"/>
        <v>0</v>
      </c>
      <c r="L51" s="72"/>
      <c r="M51" s="47">
        <f t="shared" si="66"/>
        <v>0</v>
      </c>
      <c r="N51" s="72"/>
      <c r="O51" s="47">
        <f t="shared" si="67"/>
        <v>0</v>
      </c>
    </row>
    <row r="52" spans="1:15" ht="13.7" customHeight="1" x14ac:dyDescent="0.2">
      <c r="A52" s="9"/>
      <c r="B52" s="12"/>
      <c r="E52" s="13"/>
      <c r="F52" s="12"/>
      <c r="G52" s="12"/>
      <c r="H52" s="12"/>
      <c r="I52" s="12"/>
      <c r="J52" s="12"/>
      <c r="K52" s="12"/>
      <c r="L52" s="12"/>
      <c r="M52" s="12"/>
      <c r="N52" s="12"/>
      <c r="O52" s="12"/>
    </row>
    <row r="53" spans="1:15" ht="13.7" customHeight="1" x14ac:dyDescent="0.2">
      <c r="A53" s="123" t="s">
        <v>53</v>
      </c>
      <c r="B53" s="45" t="str">
        <f>Arbeitspakete!B40</f>
        <v>Name Arbeitspaket 8</v>
      </c>
      <c r="C53" s="57">
        <f t="shared" ref="C53:D53" si="70">SUM(C54:C56)</f>
        <v>0</v>
      </c>
      <c r="D53" s="5">
        <f t="shared" si="70"/>
        <v>0</v>
      </c>
      <c r="E53" s="48"/>
      <c r="F53" s="145" t="s">
        <v>44</v>
      </c>
      <c r="G53" s="146" t="s">
        <v>56</v>
      </c>
      <c r="H53" s="145" t="s">
        <v>44</v>
      </c>
      <c r="I53" s="147" t="s">
        <v>56</v>
      </c>
      <c r="J53" s="145" t="s">
        <v>44</v>
      </c>
      <c r="K53" s="146" t="s">
        <v>56</v>
      </c>
      <c r="L53" s="145" t="s">
        <v>44</v>
      </c>
      <c r="M53" s="146" t="s">
        <v>56</v>
      </c>
      <c r="N53" s="147" t="s">
        <v>44</v>
      </c>
      <c r="O53" s="146" t="s">
        <v>56</v>
      </c>
    </row>
    <row r="54" spans="1:15" ht="13.7" customHeight="1" x14ac:dyDescent="0.2">
      <c r="A54" s="9"/>
      <c r="B54" s="49" t="str">
        <f>Arbeitspakete!B41</f>
        <v>Tätigkeit 1</v>
      </c>
      <c r="C54" s="50">
        <f t="shared" ref="C54:D54" si="71">F54+H54+J54+L54+N54</f>
        <v>0</v>
      </c>
      <c r="D54" s="51">
        <f t="shared" si="71"/>
        <v>0</v>
      </c>
      <c r="E54" s="52"/>
      <c r="F54" s="75"/>
      <c r="G54" s="51">
        <f t="shared" ref="G54:G56" si="72">F54*F$17</f>
        <v>0</v>
      </c>
      <c r="H54" s="75"/>
      <c r="I54" s="53">
        <f t="shared" ref="I54:I56" si="73">H54*H$17</f>
        <v>0</v>
      </c>
      <c r="J54" s="75"/>
      <c r="K54" s="51">
        <f t="shared" ref="K54:K56" si="74">J54*J$17</f>
        <v>0</v>
      </c>
      <c r="L54" s="75"/>
      <c r="M54" s="51">
        <f t="shared" ref="M54:M56" si="75">L54*L$17</f>
        <v>0</v>
      </c>
      <c r="N54" s="75"/>
      <c r="O54" s="51">
        <f t="shared" ref="O54:O56" si="76">N54*N$17</f>
        <v>0</v>
      </c>
    </row>
    <row r="55" spans="1:15" ht="13.7" customHeight="1" x14ac:dyDescent="0.2">
      <c r="A55" s="9"/>
      <c r="B55" s="54" t="str">
        <f>Arbeitspakete!B42</f>
        <v>Tätigkeit 2</v>
      </c>
      <c r="C55" s="50">
        <f t="shared" ref="C55:D55" si="77">F55+H55+J55+L55+N55</f>
        <v>0</v>
      </c>
      <c r="D55" s="51">
        <f t="shared" si="77"/>
        <v>0</v>
      </c>
      <c r="E55" s="52"/>
      <c r="F55" s="70"/>
      <c r="G55" s="51">
        <f t="shared" si="72"/>
        <v>0</v>
      </c>
      <c r="H55" s="70"/>
      <c r="I55" s="53">
        <f t="shared" si="73"/>
        <v>0</v>
      </c>
      <c r="J55" s="70"/>
      <c r="K55" s="51">
        <f t="shared" si="74"/>
        <v>0</v>
      </c>
      <c r="L55" s="70"/>
      <c r="M55" s="51">
        <f t="shared" si="75"/>
        <v>0</v>
      </c>
      <c r="N55" s="70"/>
      <c r="O55" s="51">
        <f t="shared" si="76"/>
        <v>0</v>
      </c>
    </row>
    <row r="56" spans="1:15" ht="13.7" customHeight="1" x14ac:dyDescent="0.2">
      <c r="A56" s="9"/>
      <c r="B56" s="55" t="str">
        <f>Arbeitspakete!B43</f>
        <v>Tätigkeit 3</v>
      </c>
      <c r="C56" s="46">
        <f t="shared" ref="C56:D56" si="78">F56+H56+J56+L56+N56</f>
        <v>0</v>
      </c>
      <c r="D56" s="47">
        <f t="shared" si="78"/>
        <v>0</v>
      </c>
      <c r="E56" s="52"/>
      <c r="F56" s="72"/>
      <c r="G56" s="47">
        <f t="shared" si="72"/>
        <v>0</v>
      </c>
      <c r="H56" s="72"/>
      <c r="I56" s="56">
        <f t="shared" si="73"/>
        <v>0</v>
      </c>
      <c r="J56" s="72"/>
      <c r="K56" s="47">
        <f t="shared" si="74"/>
        <v>0</v>
      </c>
      <c r="L56" s="72"/>
      <c r="M56" s="47">
        <f t="shared" si="75"/>
        <v>0</v>
      </c>
      <c r="N56" s="72"/>
      <c r="O56" s="47">
        <f t="shared" si="76"/>
        <v>0</v>
      </c>
    </row>
    <row r="57" spans="1:15" ht="13.7" customHeight="1" x14ac:dyDescent="0.2">
      <c r="A57" s="9"/>
      <c r="E57" s="12"/>
      <c r="H57" s="84"/>
    </row>
    <row r="58" spans="1:15" ht="13.7" customHeight="1" x14ac:dyDescent="0.2">
      <c r="A58" s="123" t="s">
        <v>66</v>
      </c>
      <c r="B58" s="45" t="str">
        <f>Arbeitspakete!B45</f>
        <v>Name Arbeitspaket 9</v>
      </c>
      <c r="C58" s="57">
        <f t="shared" ref="C58:D58" si="79">SUM(C59:C61)</f>
        <v>0</v>
      </c>
      <c r="D58" s="5">
        <f t="shared" si="79"/>
        <v>0</v>
      </c>
      <c r="E58" s="48"/>
      <c r="F58" s="145" t="s">
        <v>44</v>
      </c>
      <c r="G58" s="146" t="s">
        <v>56</v>
      </c>
      <c r="H58" s="145" t="s">
        <v>44</v>
      </c>
      <c r="I58" s="147" t="s">
        <v>56</v>
      </c>
      <c r="J58" s="145" t="s">
        <v>44</v>
      </c>
      <c r="K58" s="146" t="s">
        <v>56</v>
      </c>
      <c r="L58" s="145" t="s">
        <v>44</v>
      </c>
      <c r="M58" s="146" t="s">
        <v>56</v>
      </c>
      <c r="N58" s="147" t="s">
        <v>44</v>
      </c>
      <c r="O58" s="146" t="s">
        <v>56</v>
      </c>
    </row>
    <row r="59" spans="1:15" ht="13.7" customHeight="1" x14ac:dyDescent="0.2">
      <c r="A59" s="9"/>
      <c r="B59" s="49" t="str">
        <f>Arbeitspakete!B46</f>
        <v>Tätigkeit 1</v>
      </c>
      <c r="C59" s="50">
        <f t="shared" ref="C59:D59" si="80">F59+H59+J59+L59+N59</f>
        <v>0</v>
      </c>
      <c r="D59" s="51">
        <f t="shared" si="80"/>
        <v>0</v>
      </c>
      <c r="E59" s="52"/>
      <c r="F59" s="75"/>
      <c r="G59" s="51">
        <f t="shared" ref="G59:G61" si="81">F59*F$17</f>
        <v>0</v>
      </c>
      <c r="H59" s="75"/>
      <c r="I59" s="53">
        <f t="shared" ref="I59:I61" si="82">H59*H$17</f>
        <v>0</v>
      </c>
      <c r="J59" s="75"/>
      <c r="K59" s="51">
        <f t="shared" ref="K59:K61" si="83">J59*J$17</f>
        <v>0</v>
      </c>
      <c r="L59" s="75"/>
      <c r="M59" s="51">
        <f t="shared" ref="M59:M61" si="84">L59*L$17</f>
        <v>0</v>
      </c>
      <c r="N59" s="75"/>
      <c r="O59" s="51">
        <f t="shared" ref="O59:O61" si="85">N59*N$17</f>
        <v>0</v>
      </c>
    </row>
    <row r="60" spans="1:15" ht="13.7" customHeight="1" x14ac:dyDescent="0.2">
      <c r="A60" s="9"/>
      <c r="B60" s="54" t="str">
        <f>Arbeitspakete!B47</f>
        <v>Tätigkeit 2</v>
      </c>
      <c r="C60" s="50">
        <f t="shared" ref="C60:D60" si="86">F60+H60+J60+L60+N60</f>
        <v>0</v>
      </c>
      <c r="D60" s="51">
        <f t="shared" si="86"/>
        <v>0</v>
      </c>
      <c r="E60" s="52"/>
      <c r="F60" s="70"/>
      <c r="G60" s="51">
        <f t="shared" si="81"/>
        <v>0</v>
      </c>
      <c r="H60" s="70"/>
      <c r="I60" s="53">
        <f t="shared" si="82"/>
        <v>0</v>
      </c>
      <c r="J60" s="70"/>
      <c r="K60" s="51">
        <f t="shared" si="83"/>
        <v>0</v>
      </c>
      <c r="L60" s="70"/>
      <c r="M60" s="51">
        <f t="shared" si="84"/>
        <v>0</v>
      </c>
      <c r="N60" s="70"/>
      <c r="O60" s="51">
        <f t="shared" si="85"/>
        <v>0</v>
      </c>
    </row>
    <row r="61" spans="1:15" ht="13.7" customHeight="1" x14ac:dyDescent="0.2">
      <c r="A61" s="9"/>
      <c r="B61" s="55" t="str">
        <f>Arbeitspakete!B48</f>
        <v>Tätigkeit 3</v>
      </c>
      <c r="C61" s="46">
        <f t="shared" ref="C61:D61" si="87">F61+H61+J61+L61+N61</f>
        <v>0</v>
      </c>
      <c r="D61" s="47">
        <f t="shared" si="87"/>
        <v>0</v>
      </c>
      <c r="E61" s="52"/>
      <c r="F61" s="72"/>
      <c r="G61" s="47">
        <f t="shared" si="81"/>
        <v>0</v>
      </c>
      <c r="H61" s="72"/>
      <c r="I61" s="56">
        <f t="shared" si="82"/>
        <v>0</v>
      </c>
      <c r="J61" s="72"/>
      <c r="K61" s="47">
        <f t="shared" si="83"/>
        <v>0</v>
      </c>
      <c r="L61" s="72"/>
      <c r="M61" s="47">
        <f t="shared" si="84"/>
        <v>0</v>
      </c>
      <c r="N61" s="72"/>
      <c r="O61" s="47">
        <f t="shared" si="85"/>
        <v>0</v>
      </c>
    </row>
    <row r="62" spans="1:15" ht="13.7" customHeight="1" x14ac:dyDescent="0.2">
      <c r="A62" s="9"/>
      <c r="B62" s="12"/>
      <c r="E62" s="13"/>
      <c r="F62" s="12"/>
      <c r="G62" s="12"/>
      <c r="H62" s="12"/>
      <c r="I62" s="12"/>
      <c r="J62" s="12"/>
      <c r="K62" s="12"/>
      <c r="L62" s="12"/>
      <c r="M62" s="12"/>
      <c r="N62" s="12"/>
      <c r="O62" s="12"/>
    </row>
    <row r="63" spans="1:15" ht="13.7" customHeight="1" x14ac:dyDescent="0.2">
      <c r="A63" s="123" t="s">
        <v>68</v>
      </c>
      <c r="B63" s="45" t="str">
        <f>Arbeitspakete!B50</f>
        <v>Name Arbeitspaket 10</v>
      </c>
      <c r="C63" s="57">
        <f t="shared" ref="C63:D63" si="88">SUM(C64:C66)</f>
        <v>0</v>
      </c>
      <c r="D63" s="5">
        <f t="shared" si="88"/>
        <v>0</v>
      </c>
      <c r="E63" s="48"/>
      <c r="F63" s="145" t="s">
        <v>44</v>
      </c>
      <c r="G63" s="146" t="s">
        <v>56</v>
      </c>
      <c r="H63" s="145" t="s">
        <v>44</v>
      </c>
      <c r="I63" s="147" t="s">
        <v>56</v>
      </c>
      <c r="J63" s="145" t="s">
        <v>44</v>
      </c>
      <c r="K63" s="146" t="s">
        <v>56</v>
      </c>
      <c r="L63" s="145" t="s">
        <v>44</v>
      </c>
      <c r="M63" s="146" t="s">
        <v>56</v>
      </c>
      <c r="N63" s="147" t="s">
        <v>44</v>
      </c>
      <c r="O63" s="146" t="s">
        <v>56</v>
      </c>
    </row>
    <row r="64" spans="1:15" ht="13.7" customHeight="1" x14ac:dyDescent="0.2">
      <c r="A64" s="9"/>
      <c r="B64" s="49" t="str">
        <f>Arbeitspakete!B51</f>
        <v>Tätigkeit 1</v>
      </c>
      <c r="C64" s="50">
        <f t="shared" ref="C64:D64" si="89">F64+H64+J64+L64+N64</f>
        <v>0</v>
      </c>
      <c r="D64" s="51">
        <f t="shared" si="89"/>
        <v>0</v>
      </c>
      <c r="E64" s="52"/>
      <c r="F64" s="75"/>
      <c r="G64" s="51">
        <f t="shared" ref="G64:G66" si="90">F64*F$17</f>
        <v>0</v>
      </c>
      <c r="H64" s="75"/>
      <c r="I64" s="53">
        <f t="shared" ref="I64:I66" si="91">H64*H$17</f>
        <v>0</v>
      </c>
      <c r="J64" s="75"/>
      <c r="K64" s="51">
        <f t="shared" ref="K64:K66" si="92">J64*J$17</f>
        <v>0</v>
      </c>
      <c r="L64" s="75"/>
      <c r="M64" s="51">
        <f t="shared" ref="M64:M66" si="93">L64*L$17</f>
        <v>0</v>
      </c>
      <c r="N64" s="75"/>
      <c r="O64" s="51">
        <f t="shared" ref="O64:O66" si="94">N64*N$17</f>
        <v>0</v>
      </c>
    </row>
    <row r="65" spans="1:15" ht="13.7" customHeight="1" x14ac:dyDescent="0.2">
      <c r="A65" s="9"/>
      <c r="B65" s="54" t="str">
        <f>Arbeitspakete!B52</f>
        <v>Tätigkeit 2</v>
      </c>
      <c r="C65" s="50">
        <f t="shared" ref="C65:D65" si="95">F65+H65+J65+L65+N65</f>
        <v>0</v>
      </c>
      <c r="D65" s="51">
        <f t="shared" si="95"/>
        <v>0</v>
      </c>
      <c r="E65" s="52"/>
      <c r="F65" s="70"/>
      <c r="G65" s="51">
        <f t="shared" si="90"/>
        <v>0</v>
      </c>
      <c r="H65" s="70"/>
      <c r="I65" s="53">
        <f t="shared" si="91"/>
        <v>0</v>
      </c>
      <c r="J65" s="70"/>
      <c r="K65" s="51">
        <f t="shared" si="92"/>
        <v>0</v>
      </c>
      <c r="L65" s="70"/>
      <c r="M65" s="51">
        <f t="shared" si="93"/>
        <v>0</v>
      </c>
      <c r="N65" s="70"/>
      <c r="O65" s="51">
        <f t="shared" si="94"/>
        <v>0</v>
      </c>
    </row>
    <row r="66" spans="1:15" ht="13.7" customHeight="1" x14ac:dyDescent="0.2">
      <c r="A66" s="9"/>
      <c r="B66" s="55" t="str">
        <f>Arbeitspakete!B53</f>
        <v>Tätigkeit 3</v>
      </c>
      <c r="C66" s="46">
        <f t="shared" ref="C66:D66" si="96">F66+H66+J66+L66+N66</f>
        <v>0</v>
      </c>
      <c r="D66" s="47">
        <f t="shared" si="96"/>
        <v>0</v>
      </c>
      <c r="E66" s="52"/>
      <c r="F66" s="72"/>
      <c r="G66" s="47">
        <f t="shared" si="90"/>
        <v>0</v>
      </c>
      <c r="H66" s="72"/>
      <c r="I66" s="56">
        <f t="shared" si="91"/>
        <v>0</v>
      </c>
      <c r="J66" s="72"/>
      <c r="K66" s="47">
        <f t="shared" si="92"/>
        <v>0</v>
      </c>
      <c r="L66" s="72"/>
      <c r="M66" s="47">
        <f t="shared" si="93"/>
        <v>0</v>
      </c>
      <c r="N66" s="72"/>
      <c r="O66" s="47">
        <f t="shared" si="94"/>
        <v>0</v>
      </c>
    </row>
    <row r="67" spans="1:15" ht="13.7" customHeight="1" x14ac:dyDescent="0.2">
      <c r="E67" s="12"/>
    </row>
    <row r="68" spans="1:15" ht="13.7" customHeight="1" x14ac:dyDescent="0.2">
      <c r="B68" s="2" t="s">
        <v>33</v>
      </c>
      <c r="D68" s="13">
        <f>D18+D23+D28+D33+D38+D43+D48+D53+D58+D63</f>
        <v>0</v>
      </c>
      <c r="E68" s="12"/>
      <c r="F68" s="2">
        <f t="shared" ref="F68:O68" si="97">SUM(F19:F21)+SUM(F24:F26)+SUM(F29:F31)+SUM(F34:F36)+SUM(F39:F41)+SUM(F44:F46)+SUM(F49:F51)+SUM(F54:F56)+SUM(F59:F61)+SUM(F64:F66)</f>
        <v>0</v>
      </c>
      <c r="G68" s="13">
        <f t="shared" si="97"/>
        <v>0</v>
      </c>
      <c r="H68" s="2">
        <f t="shared" si="97"/>
        <v>0</v>
      </c>
      <c r="I68" s="13">
        <f t="shared" si="97"/>
        <v>0</v>
      </c>
      <c r="J68" s="2">
        <f t="shared" si="97"/>
        <v>0</v>
      </c>
      <c r="K68" s="13">
        <f t="shared" si="97"/>
        <v>0</v>
      </c>
      <c r="L68" s="2">
        <f t="shared" si="97"/>
        <v>0</v>
      </c>
      <c r="M68" s="13">
        <f t="shared" si="97"/>
        <v>0</v>
      </c>
      <c r="N68" s="2">
        <f t="shared" si="97"/>
        <v>0</v>
      </c>
      <c r="O68" s="13">
        <f t="shared" si="97"/>
        <v>0</v>
      </c>
    </row>
    <row r="69" spans="1:15" ht="13.7" customHeight="1" x14ac:dyDescent="0.2">
      <c r="E69" s="12"/>
    </row>
    <row r="70" spans="1:15" ht="13.7" customHeight="1" x14ac:dyDescent="0.2">
      <c r="E70" s="12"/>
    </row>
    <row r="71" spans="1:15" ht="13.7" customHeight="1" x14ac:dyDescent="0.2">
      <c r="E71" s="12"/>
    </row>
    <row r="72" spans="1:15" ht="13.7" customHeight="1" x14ac:dyDescent="0.2">
      <c r="E72" s="12"/>
    </row>
    <row r="73" spans="1:15" ht="13.7" customHeight="1" x14ac:dyDescent="0.2">
      <c r="E73" s="12"/>
    </row>
    <row r="74" spans="1:15" ht="13.7" customHeight="1" x14ac:dyDescent="0.2">
      <c r="E74" s="12"/>
    </row>
    <row r="75" spans="1:15" ht="13.7" customHeight="1" x14ac:dyDescent="0.2">
      <c r="E75" s="12"/>
    </row>
    <row r="76" spans="1:15" ht="13.7" customHeight="1" x14ac:dyDescent="0.2">
      <c r="E76" s="12"/>
    </row>
    <row r="77" spans="1:15" ht="13.7" customHeight="1" x14ac:dyDescent="0.2">
      <c r="E77" s="12"/>
    </row>
    <row r="78" spans="1:15" ht="13.7" customHeight="1" x14ac:dyDescent="0.2">
      <c r="E78" s="12"/>
    </row>
    <row r="79" spans="1:15" ht="13.7" customHeight="1" x14ac:dyDescent="0.2">
      <c r="E79" s="12"/>
    </row>
    <row r="80" spans="1:15" ht="13.7" customHeight="1" x14ac:dyDescent="0.2">
      <c r="E80" s="12"/>
    </row>
    <row r="81" spans="5:5" ht="13.7" customHeight="1" x14ac:dyDescent="0.2">
      <c r="E81" s="12"/>
    </row>
    <row r="82" spans="5:5" ht="13.7" customHeight="1" x14ac:dyDescent="0.2">
      <c r="E82" s="12"/>
    </row>
    <row r="83" spans="5:5" ht="13.7" customHeight="1" x14ac:dyDescent="0.2">
      <c r="E83" s="12"/>
    </row>
    <row r="84" spans="5:5" ht="13.7" customHeight="1" x14ac:dyDescent="0.2">
      <c r="E84" s="12"/>
    </row>
    <row r="85" spans="5:5" ht="13.7" customHeight="1" x14ac:dyDescent="0.2">
      <c r="E85" s="12"/>
    </row>
    <row r="86" spans="5:5" ht="13.7" customHeight="1" x14ac:dyDescent="0.2">
      <c r="E86" s="12"/>
    </row>
    <row r="87" spans="5:5" ht="13.7" customHeight="1" x14ac:dyDescent="0.2">
      <c r="E87" s="12"/>
    </row>
    <row r="88" spans="5:5" ht="13.7" customHeight="1" x14ac:dyDescent="0.2">
      <c r="E88" s="12"/>
    </row>
    <row r="89" spans="5:5" ht="13.7" customHeight="1" x14ac:dyDescent="0.2">
      <c r="E89" s="12"/>
    </row>
    <row r="90" spans="5:5" ht="13.7" customHeight="1" x14ac:dyDescent="0.2">
      <c r="E90" s="12"/>
    </row>
    <row r="91" spans="5:5" ht="13.7" customHeight="1" x14ac:dyDescent="0.2">
      <c r="E91" s="12"/>
    </row>
    <row r="92" spans="5:5" ht="13.7" customHeight="1" x14ac:dyDescent="0.2">
      <c r="E92" s="12"/>
    </row>
    <row r="93" spans="5:5" ht="13.7" customHeight="1" x14ac:dyDescent="0.2">
      <c r="E93" s="12"/>
    </row>
    <row r="94" spans="5:5" ht="13.7" customHeight="1" x14ac:dyDescent="0.2">
      <c r="E94" s="12"/>
    </row>
    <row r="95" spans="5:5" ht="13.7" customHeight="1" x14ac:dyDescent="0.2">
      <c r="E95" s="12"/>
    </row>
    <row r="96" spans="5:5" ht="13.7" customHeight="1" x14ac:dyDescent="0.2">
      <c r="E96" s="12"/>
    </row>
    <row r="97" spans="5:5" ht="13.7" customHeight="1" x14ac:dyDescent="0.2">
      <c r="E97" s="12"/>
    </row>
    <row r="98" spans="5:5" ht="13.7" customHeight="1" x14ac:dyDescent="0.2">
      <c r="E98" s="12"/>
    </row>
    <row r="99" spans="5:5" ht="13.7" customHeight="1" x14ac:dyDescent="0.2">
      <c r="E99" s="12"/>
    </row>
    <row r="100" spans="5:5" ht="13.7" customHeight="1" x14ac:dyDescent="0.2">
      <c r="E100" s="12"/>
    </row>
    <row r="101" spans="5:5" ht="13.7" customHeight="1" x14ac:dyDescent="0.2">
      <c r="E101" s="12"/>
    </row>
    <row r="102" spans="5:5" ht="13.7" customHeight="1" x14ac:dyDescent="0.2">
      <c r="E102" s="12"/>
    </row>
    <row r="103" spans="5:5" ht="13.7" customHeight="1" x14ac:dyDescent="0.2">
      <c r="E103" s="12"/>
    </row>
    <row r="104" spans="5:5" ht="13.7" customHeight="1" x14ac:dyDescent="0.2">
      <c r="E104" s="12"/>
    </row>
    <row r="105" spans="5:5" ht="13.7" customHeight="1" x14ac:dyDescent="0.2">
      <c r="E105" s="12"/>
    </row>
    <row r="106" spans="5:5" ht="13.7" customHeight="1" x14ac:dyDescent="0.2">
      <c r="E106" s="12"/>
    </row>
    <row r="107" spans="5:5" ht="13.7" customHeight="1" x14ac:dyDescent="0.2">
      <c r="E107" s="12"/>
    </row>
    <row r="108" spans="5:5" ht="13.7" customHeight="1" x14ac:dyDescent="0.2">
      <c r="E108" s="12"/>
    </row>
    <row r="109" spans="5:5" ht="13.7" customHeight="1" x14ac:dyDescent="0.2">
      <c r="E109" s="12"/>
    </row>
    <row r="110" spans="5:5" ht="13.7" customHeight="1" x14ac:dyDescent="0.2">
      <c r="E110" s="12"/>
    </row>
    <row r="111" spans="5:5" ht="13.7" customHeight="1" x14ac:dyDescent="0.2">
      <c r="E111" s="12"/>
    </row>
    <row r="112" spans="5:5" ht="13.7" customHeight="1" x14ac:dyDescent="0.2">
      <c r="E112" s="12"/>
    </row>
    <row r="113" spans="5:5" ht="13.7" customHeight="1" x14ac:dyDescent="0.2">
      <c r="E113" s="12"/>
    </row>
    <row r="114" spans="5:5" ht="13.7" customHeight="1" x14ac:dyDescent="0.2">
      <c r="E114" s="12"/>
    </row>
    <row r="115" spans="5:5" ht="13.7" customHeight="1" x14ac:dyDescent="0.2">
      <c r="E115" s="12"/>
    </row>
    <row r="116" spans="5:5" ht="13.7" customHeight="1" x14ac:dyDescent="0.2">
      <c r="E116" s="12"/>
    </row>
    <row r="117" spans="5:5" ht="13.7" customHeight="1" x14ac:dyDescent="0.2">
      <c r="E117" s="12"/>
    </row>
    <row r="118" spans="5:5" ht="13.7" customHeight="1" x14ac:dyDescent="0.2">
      <c r="E118" s="12"/>
    </row>
    <row r="119" spans="5:5" ht="13.7" customHeight="1" x14ac:dyDescent="0.2">
      <c r="E119" s="12"/>
    </row>
    <row r="120" spans="5:5" ht="13.7" customHeight="1" x14ac:dyDescent="0.2">
      <c r="E120" s="12"/>
    </row>
    <row r="121" spans="5:5" ht="13.7" customHeight="1" x14ac:dyDescent="0.2">
      <c r="E121" s="12"/>
    </row>
    <row r="122" spans="5:5" ht="13.7" customHeight="1" x14ac:dyDescent="0.2">
      <c r="E122" s="12"/>
    </row>
    <row r="123" spans="5:5" ht="13.7" customHeight="1" x14ac:dyDescent="0.2">
      <c r="E123" s="12"/>
    </row>
    <row r="124" spans="5:5" ht="13.7" customHeight="1" x14ac:dyDescent="0.2">
      <c r="E124" s="12"/>
    </row>
    <row r="125" spans="5:5" ht="13.7" customHeight="1" x14ac:dyDescent="0.2">
      <c r="E125" s="12"/>
    </row>
    <row r="126" spans="5:5" ht="13.7" customHeight="1" x14ac:dyDescent="0.2">
      <c r="E126" s="12"/>
    </row>
    <row r="127" spans="5:5" ht="13.7" customHeight="1" x14ac:dyDescent="0.2">
      <c r="E127" s="12"/>
    </row>
    <row r="128" spans="5:5" ht="13.7" customHeight="1" x14ac:dyDescent="0.2">
      <c r="E128" s="12"/>
    </row>
    <row r="129" spans="5:5" ht="13.7" customHeight="1" x14ac:dyDescent="0.2">
      <c r="E129" s="12"/>
    </row>
    <row r="130" spans="5:5" ht="13.7" customHeight="1" x14ac:dyDescent="0.2">
      <c r="E130" s="12"/>
    </row>
    <row r="131" spans="5:5" ht="13.7" customHeight="1" x14ac:dyDescent="0.2">
      <c r="E131" s="12"/>
    </row>
    <row r="132" spans="5:5" ht="13.7" customHeight="1" x14ac:dyDescent="0.2">
      <c r="E132" s="12"/>
    </row>
    <row r="133" spans="5:5" ht="13.7" customHeight="1" x14ac:dyDescent="0.2">
      <c r="E133" s="12"/>
    </row>
    <row r="134" spans="5:5" ht="13.7" customHeight="1" x14ac:dyDescent="0.2">
      <c r="E134" s="12"/>
    </row>
    <row r="135" spans="5:5" ht="13.7" customHeight="1" x14ac:dyDescent="0.2">
      <c r="E135" s="12"/>
    </row>
    <row r="136" spans="5:5" ht="13.7" customHeight="1" x14ac:dyDescent="0.2">
      <c r="E136" s="12"/>
    </row>
    <row r="137" spans="5:5" ht="13.7" customHeight="1" x14ac:dyDescent="0.2">
      <c r="E137" s="12"/>
    </row>
    <row r="138" spans="5:5" ht="13.7" customHeight="1" x14ac:dyDescent="0.2">
      <c r="E138" s="12"/>
    </row>
    <row r="139" spans="5:5" ht="13.7" customHeight="1" x14ac:dyDescent="0.2">
      <c r="E139" s="12"/>
    </row>
    <row r="140" spans="5:5" ht="13.7" customHeight="1" x14ac:dyDescent="0.2">
      <c r="E140" s="12"/>
    </row>
    <row r="141" spans="5:5" ht="13.7" customHeight="1" x14ac:dyDescent="0.2">
      <c r="E141" s="12"/>
    </row>
    <row r="142" spans="5:5" ht="13.7" customHeight="1" x14ac:dyDescent="0.2">
      <c r="E142" s="12"/>
    </row>
    <row r="143" spans="5:5" ht="13.7" customHeight="1" x14ac:dyDescent="0.2">
      <c r="E143" s="12"/>
    </row>
    <row r="144" spans="5:5" ht="13.7" customHeight="1" x14ac:dyDescent="0.2">
      <c r="E144" s="12"/>
    </row>
    <row r="145" spans="5:5" ht="13.7" customHeight="1" x14ac:dyDescent="0.2">
      <c r="E145" s="12"/>
    </row>
    <row r="146" spans="5:5" ht="13.7" customHeight="1" x14ac:dyDescent="0.2">
      <c r="E146" s="12"/>
    </row>
    <row r="147" spans="5:5" ht="13.7" customHeight="1" x14ac:dyDescent="0.2">
      <c r="E147" s="12"/>
    </row>
    <row r="148" spans="5:5" ht="13.7" customHeight="1" x14ac:dyDescent="0.2">
      <c r="E148" s="12"/>
    </row>
    <row r="149" spans="5:5" ht="13.7" customHeight="1" x14ac:dyDescent="0.2">
      <c r="E149" s="12"/>
    </row>
    <row r="150" spans="5:5" ht="13.7" customHeight="1" x14ac:dyDescent="0.2">
      <c r="E150" s="12"/>
    </row>
    <row r="151" spans="5:5" ht="13.7" customHeight="1" x14ac:dyDescent="0.2">
      <c r="E151" s="12"/>
    </row>
    <row r="152" spans="5:5" ht="13.7" customHeight="1" x14ac:dyDescent="0.2">
      <c r="E152" s="12"/>
    </row>
    <row r="153" spans="5:5" ht="13.7" customHeight="1" x14ac:dyDescent="0.2">
      <c r="E153" s="12"/>
    </row>
    <row r="154" spans="5:5" ht="13.7" customHeight="1" x14ac:dyDescent="0.2">
      <c r="E154" s="12"/>
    </row>
    <row r="155" spans="5:5" ht="13.7" customHeight="1" x14ac:dyDescent="0.2">
      <c r="E155" s="12"/>
    </row>
    <row r="156" spans="5:5" ht="13.7" customHeight="1" x14ac:dyDescent="0.2">
      <c r="E156" s="12"/>
    </row>
    <row r="157" spans="5:5" ht="13.7" customHeight="1" x14ac:dyDescent="0.2">
      <c r="E157" s="12"/>
    </row>
    <row r="158" spans="5:5" ht="13.7" customHeight="1" x14ac:dyDescent="0.2">
      <c r="E158" s="12"/>
    </row>
    <row r="159" spans="5:5" ht="13.7" customHeight="1" x14ac:dyDescent="0.2">
      <c r="E159" s="12"/>
    </row>
    <row r="160" spans="5:5" ht="13.7" customHeight="1" x14ac:dyDescent="0.2">
      <c r="E160" s="12"/>
    </row>
    <row r="161" spans="5:5" ht="13.7" customHeight="1" x14ac:dyDescent="0.2">
      <c r="E161" s="12"/>
    </row>
    <row r="162" spans="5:5" ht="13.7" customHeight="1" x14ac:dyDescent="0.2">
      <c r="E162" s="12"/>
    </row>
    <row r="163" spans="5:5" ht="13.7" customHeight="1" x14ac:dyDescent="0.2">
      <c r="E163" s="12"/>
    </row>
    <row r="164" spans="5:5" ht="13.7" customHeight="1" x14ac:dyDescent="0.2">
      <c r="E164" s="12"/>
    </row>
    <row r="165" spans="5:5" ht="13.7" customHeight="1" x14ac:dyDescent="0.2">
      <c r="E165" s="12"/>
    </row>
    <row r="166" spans="5:5" ht="13.7" customHeight="1" x14ac:dyDescent="0.2">
      <c r="E166" s="12"/>
    </row>
    <row r="167" spans="5:5" ht="13.7" customHeight="1" x14ac:dyDescent="0.2">
      <c r="E167" s="12"/>
    </row>
    <row r="168" spans="5:5" ht="13.7" customHeight="1" x14ac:dyDescent="0.2">
      <c r="E168" s="12"/>
    </row>
    <row r="169" spans="5:5" ht="13.7" customHeight="1" x14ac:dyDescent="0.2">
      <c r="E169" s="12"/>
    </row>
    <row r="170" spans="5:5" ht="13.7" customHeight="1" x14ac:dyDescent="0.2">
      <c r="E170" s="12"/>
    </row>
    <row r="171" spans="5:5" ht="13.7" customHeight="1" x14ac:dyDescent="0.2">
      <c r="E171" s="12"/>
    </row>
    <row r="172" spans="5:5" ht="13.7" customHeight="1" x14ac:dyDescent="0.2">
      <c r="E172" s="12"/>
    </row>
    <row r="173" spans="5:5" ht="13.7" customHeight="1" x14ac:dyDescent="0.2">
      <c r="E173" s="12"/>
    </row>
    <row r="174" spans="5:5" ht="13.7" customHeight="1" x14ac:dyDescent="0.2">
      <c r="E174" s="12"/>
    </row>
    <row r="175" spans="5:5" ht="13.7" customHeight="1" x14ac:dyDescent="0.2">
      <c r="E175" s="12"/>
    </row>
    <row r="176" spans="5:5" ht="13.7" customHeight="1" x14ac:dyDescent="0.2">
      <c r="E176" s="12"/>
    </row>
    <row r="177" spans="5:5" ht="13.7" customHeight="1" x14ac:dyDescent="0.2">
      <c r="E177" s="12"/>
    </row>
    <row r="178" spans="5:5" ht="13.7" customHeight="1" x14ac:dyDescent="0.2">
      <c r="E178" s="12"/>
    </row>
    <row r="179" spans="5:5" ht="13.7" customHeight="1" x14ac:dyDescent="0.2">
      <c r="E179" s="12"/>
    </row>
    <row r="180" spans="5:5" ht="13.7" customHeight="1" x14ac:dyDescent="0.2">
      <c r="E180" s="12"/>
    </row>
    <row r="181" spans="5:5" ht="13.7" customHeight="1" x14ac:dyDescent="0.2">
      <c r="E181" s="12"/>
    </row>
    <row r="182" spans="5:5" ht="13.7" customHeight="1" x14ac:dyDescent="0.2">
      <c r="E182" s="12"/>
    </row>
    <row r="183" spans="5:5" ht="13.7" customHeight="1" x14ac:dyDescent="0.2">
      <c r="E183" s="12"/>
    </row>
    <row r="184" spans="5:5" ht="13.7" customHeight="1" x14ac:dyDescent="0.2">
      <c r="E184" s="12"/>
    </row>
    <row r="185" spans="5:5" ht="13.7" customHeight="1" x14ac:dyDescent="0.2">
      <c r="E185" s="12"/>
    </row>
    <row r="186" spans="5:5" ht="13.7" customHeight="1" x14ac:dyDescent="0.2">
      <c r="E186" s="12"/>
    </row>
    <row r="187" spans="5:5" ht="13.7" customHeight="1" x14ac:dyDescent="0.2">
      <c r="E187" s="12"/>
    </row>
    <row r="188" spans="5:5" ht="13.7" customHeight="1" x14ac:dyDescent="0.2">
      <c r="E188" s="12"/>
    </row>
    <row r="189" spans="5:5" ht="13.7" customHeight="1" x14ac:dyDescent="0.2">
      <c r="E189" s="12"/>
    </row>
    <row r="190" spans="5:5" ht="13.7" customHeight="1" x14ac:dyDescent="0.2">
      <c r="E190" s="12"/>
    </row>
    <row r="191" spans="5:5" ht="13.7" customHeight="1" x14ac:dyDescent="0.2">
      <c r="E191" s="12"/>
    </row>
    <row r="192" spans="5:5" ht="13.7" customHeight="1" x14ac:dyDescent="0.2">
      <c r="E192" s="12"/>
    </row>
    <row r="193" spans="5:5" ht="13.7" customHeight="1" x14ac:dyDescent="0.2">
      <c r="E193" s="12"/>
    </row>
    <row r="194" spans="5:5" ht="13.7" customHeight="1" x14ac:dyDescent="0.2">
      <c r="E194" s="12"/>
    </row>
    <row r="195" spans="5:5" ht="13.7" customHeight="1" x14ac:dyDescent="0.2">
      <c r="E195" s="12"/>
    </row>
    <row r="196" spans="5:5" ht="13.7" customHeight="1" x14ac:dyDescent="0.2">
      <c r="E196" s="12"/>
    </row>
    <row r="197" spans="5:5" ht="13.7" customHeight="1" x14ac:dyDescent="0.2">
      <c r="E197" s="12"/>
    </row>
    <row r="198" spans="5:5" ht="13.7" customHeight="1" x14ac:dyDescent="0.2">
      <c r="E198" s="12"/>
    </row>
    <row r="199" spans="5:5" ht="13.7" customHeight="1" x14ac:dyDescent="0.2">
      <c r="E199" s="12"/>
    </row>
    <row r="200" spans="5:5" ht="13.7" customHeight="1" x14ac:dyDescent="0.2">
      <c r="E200" s="12"/>
    </row>
    <row r="201" spans="5:5" ht="13.7" customHeight="1" x14ac:dyDescent="0.2">
      <c r="E201" s="12"/>
    </row>
    <row r="202" spans="5:5" ht="13.7" customHeight="1" x14ac:dyDescent="0.2">
      <c r="E202" s="12"/>
    </row>
    <row r="203" spans="5:5" ht="13.7" customHeight="1" x14ac:dyDescent="0.2">
      <c r="E203" s="12"/>
    </row>
    <row r="204" spans="5:5" ht="13.7" customHeight="1" x14ac:dyDescent="0.2">
      <c r="E204" s="12"/>
    </row>
    <row r="205" spans="5:5" ht="13.7" customHeight="1" x14ac:dyDescent="0.2">
      <c r="E205" s="12"/>
    </row>
    <row r="206" spans="5:5" ht="13.7" customHeight="1" x14ac:dyDescent="0.2">
      <c r="E206" s="12"/>
    </row>
    <row r="207" spans="5:5" ht="13.7" customHeight="1" x14ac:dyDescent="0.2">
      <c r="E207" s="12"/>
    </row>
    <row r="208" spans="5:5" ht="13.7" customHeight="1" x14ac:dyDescent="0.2">
      <c r="E208" s="12"/>
    </row>
    <row r="209" spans="5:5" ht="13.7" customHeight="1" x14ac:dyDescent="0.2">
      <c r="E209" s="12"/>
    </row>
    <row r="210" spans="5:5" ht="13.7" customHeight="1" x14ac:dyDescent="0.2">
      <c r="E210" s="12"/>
    </row>
    <row r="211" spans="5:5" ht="13.7" customHeight="1" x14ac:dyDescent="0.2">
      <c r="E211" s="12"/>
    </row>
    <row r="212" spans="5:5" ht="13.7" customHeight="1" x14ac:dyDescent="0.2">
      <c r="E212" s="12"/>
    </row>
    <row r="213" spans="5:5" ht="13.7" customHeight="1" x14ac:dyDescent="0.2">
      <c r="E213" s="12"/>
    </row>
    <row r="214" spans="5:5" ht="13.7" customHeight="1" x14ac:dyDescent="0.2">
      <c r="E214" s="12"/>
    </row>
    <row r="215" spans="5:5" ht="13.7" customHeight="1" x14ac:dyDescent="0.2">
      <c r="E215" s="12"/>
    </row>
    <row r="216" spans="5:5" ht="13.7" customHeight="1" x14ac:dyDescent="0.2">
      <c r="E216" s="12"/>
    </row>
    <row r="217" spans="5:5" ht="13.7" customHeight="1" x14ac:dyDescent="0.2">
      <c r="E217" s="12"/>
    </row>
    <row r="218" spans="5:5" ht="13.7" customHeight="1" x14ac:dyDescent="0.2">
      <c r="E218" s="12"/>
    </row>
    <row r="219" spans="5:5" ht="13.7" customHeight="1" x14ac:dyDescent="0.2">
      <c r="E219" s="12"/>
    </row>
    <row r="220" spans="5:5" ht="13.7" customHeight="1" x14ac:dyDescent="0.2">
      <c r="E220" s="12"/>
    </row>
    <row r="221" spans="5:5" ht="13.7" customHeight="1" x14ac:dyDescent="0.2">
      <c r="E221" s="12"/>
    </row>
    <row r="222" spans="5:5" ht="13.7" customHeight="1" x14ac:dyDescent="0.2">
      <c r="E222" s="12"/>
    </row>
    <row r="223" spans="5:5" ht="13.7" customHeight="1" x14ac:dyDescent="0.2">
      <c r="E223" s="12"/>
    </row>
    <row r="224" spans="5:5" ht="13.7" customHeight="1" x14ac:dyDescent="0.2">
      <c r="E224" s="12"/>
    </row>
    <row r="225" spans="5:5" ht="13.7" customHeight="1" x14ac:dyDescent="0.2">
      <c r="E225" s="12"/>
    </row>
    <row r="226" spans="5:5" ht="13.7" customHeight="1" x14ac:dyDescent="0.2">
      <c r="E226" s="12"/>
    </row>
    <row r="227" spans="5:5" ht="13.7" customHeight="1" x14ac:dyDescent="0.2">
      <c r="E227" s="12"/>
    </row>
    <row r="228" spans="5:5" ht="13.7" customHeight="1" x14ac:dyDescent="0.2">
      <c r="E228" s="12"/>
    </row>
    <row r="229" spans="5:5" ht="13.7" customHeight="1" x14ac:dyDescent="0.2">
      <c r="E229" s="12"/>
    </row>
    <row r="230" spans="5:5" ht="13.7" customHeight="1" x14ac:dyDescent="0.2">
      <c r="E230" s="12"/>
    </row>
    <row r="231" spans="5:5" ht="13.7" customHeight="1" x14ac:dyDescent="0.2">
      <c r="E231" s="12"/>
    </row>
    <row r="232" spans="5:5" ht="13.7" customHeight="1" x14ac:dyDescent="0.2">
      <c r="E232" s="12"/>
    </row>
    <row r="233" spans="5:5" ht="13.7" customHeight="1" x14ac:dyDescent="0.2">
      <c r="E233" s="12"/>
    </row>
    <row r="234" spans="5:5" ht="13.7" customHeight="1" x14ac:dyDescent="0.2">
      <c r="E234" s="12"/>
    </row>
    <row r="235" spans="5:5" ht="13.7" customHeight="1" x14ac:dyDescent="0.2">
      <c r="E235" s="12"/>
    </row>
    <row r="236" spans="5:5" ht="13.7" customHeight="1" x14ac:dyDescent="0.2">
      <c r="E236" s="12"/>
    </row>
    <row r="237" spans="5:5" ht="13.7" customHeight="1" x14ac:dyDescent="0.2">
      <c r="E237" s="12"/>
    </row>
    <row r="238" spans="5:5" ht="13.7" customHeight="1" x14ac:dyDescent="0.2">
      <c r="E238" s="12"/>
    </row>
    <row r="239" spans="5:5" ht="13.7" customHeight="1" x14ac:dyDescent="0.2">
      <c r="E239" s="12"/>
    </row>
    <row r="240" spans="5:5" ht="13.7" customHeight="1" x14ac:dyDescent="0.2">
      <c r="E240" s="12"/>
    </row>
    <row r="241" spans="5:5" ht="13.7" customHeight="1" x14ac:dyDescent="0.2">
      <c r="E241" s="12"/>
    </row>
    <row r="242" spans="5:5" ht="13.7" customHeight="1" x14ac:dyDescent="0.2">
      <c r="E242" s="12"/>
    </row>
    <row r="243" spans="5:5" ht="13.7" customHeight="1" x14ac:dyDescent="0.2">
      <c r="E243" s="12"/>
    </row>
    <row r="244" spans="5:5" ht="13.7" customHeight="1" x14ac:dyDescent="0.2">
      <c r="E244" s="12"/>
    </row>
    <row r="245" spans="5:5" ht="13.7" customHeight="1" x14ac:dyDescent="0.2">
      <c r="E245" s="12"/>
    </row>
    <row r="246" spans="5:5" ht="13.7" customHeight="1" x14ac:dyDescent="0.2">
      <c r="E246" s="12"/>
    </row>
    <row r="247" spans="5:5" ht="13.7" customHeight="1" x14ac:dyDescent="0.2">
      <c r="E247" s="12"/>
    </row>
    <row r="248" spans="5:5" ht="13.7" customHeight="1" x14ac:dyDescent="0.2">
      <c r="E248" s="12"/>
    </row>
    <row r="249" spans="5:5" ht="13.7" customHeight="1" x14ac:dyDescent="0.2">
      <c r="E249" s="12"/>
    </row>
    <row r="250" spans="5:5" ht="13.7" customHeight="1" x14ac:dyDescent="0.2">
      <c r="E250" s="12"/>
    </row>
    <row r="251" spans="5:5" ht="13.7" customHeight="1" x14ac:dyDescent="0.2">
      <c r="E251" s="12"/>
    </row>
    <row r="252" spans="5:5" ht="13.7" customHeight="1" x14ac:dyDescent="0.2">
      <c r="E252" s="12"/>
    </row>
    <row r="253" spans="5:5" ht="13.7" customHeight="1" x14ac:dyDescent="0.2">
      <c r="E253" s="12"/>
    </row>
    <row r="254" spans="5:5" ht="13.7" customHeight="1" x14ac:dyDescent="0.2">
      <c r="E254" s="12"/>
    </row>
    <row r="255" spans="5:5" ht="13.7" customHeight="1" x14ac:dyDescent="0.2">
      <c r="E255" s="12"/>
    </row>
    <row r="256" spans="5:5" ht="13.7" customHeight="1" x14ac:dyDescent="0.2">
      <c r="E256" s="12"/>
    </row>
    <row r="257" spans="5:5" ht="13.7" customHeight="1" x14ac:dyDescent="0.2">
      <c r="E257" s="12"/>
    </row>
    <row r="258" spans="5:5" ht="13.7" customHeight="1" x14ac:dyDescent="0.2">
      <c r="E258" s="12"/>
    </row>
    <row r="259" spans="5:5" ht="13.7" customHeight="1" x14ac:dyDescent="0.2">
      <c r="E259" s="12"/>
    </row>
    <row r="260" spans="5:5" ht="13.7" customHeight="1" x14ac:dyDescent="0.2">
      <c r="E260" s="12"/>
    </row>
    <row r="261" spans="5:5" ht="13.7" customHeight="1" x14ac:dyDescent="0.2">
      <c r="E261" s="12"/>
    </row>
    <row r="262" spans="5:5" ht="13.7" customHeight="1" x14ac:dyDescent="0.2">
      <c r="E262" s="12"/>
    </row>
    <row r="263" spans="5:5" ht="13.7" customHeight="1" x14ac:dyDescent="0.2">
      <c r="E263" s="12"/>
    </row>
    <row r="264" spans="5:5" ht="13.7" customHeight="1" x14ac:dyDescent="0.2">
      <c r="E264" s="12"/>
    </row>
    <row r="265" spans="5:5" ht="13.7" customHeight="1" x14ac:dyDescent="0.2">
      <c r="E265" s="12"/>
    </row>
    <row r="266" spans="5:5" ht="13.7" customHeight="1" x14ac:dyDescent="0.2">
      <c r="E266" s="12"/>
    </row>
    <row r="267" spans="5:5" ht="13.7" customHeight="1" x14ac:dyDescent="0.2">
      <c r="E267" s="12"/>
    </row>
    <row r="268" spans="5:5" ht="13.7" customHeight="1" x14ac:dyDescent="0.2">
      <c r="E268" s="12"/>
    </row>
    <row r="269" spans="5:5" ht="13.7" customHeight="1" x14ac:dyDescent="0.2">
      <c r="E269" s="12"/>
    </row>
    <row r="270" spans="5:5" ht="13.7" customHeight="1" x14ac:dyDescent="0.2">
      <c r="E270" s="12"/>
    </row>
    <row r="271" spans="5:5" ht="13.7" customHeight="1" x14ac:dyDescent="0.2">
      <c r="E271" s="12"/>
    </row>
    <row r="272" spans="5:5" ht="13.7" customHeight="1" x14ac:dyDescent="0.2">
      <c r="E272" s="12"/>
    </row>
    <row r="273" spans="5:5" ht="13.7" customHeight="1" x14ac:dyDescent="0.2">
      <c r="E273" s="12"/>
    </row>
    <row r="274" spans="5:5" ht="13.7" customHeight="1" x14ac:dyDescent="0.2">
      <c r="E274" s="12"/>
    </row>
    <row r="275" spans="5:5" ht="13.7" customHeight="1" x14ac:dyDescent="0.2">
      <c r="E275" s="12"/>
    </row>
    <row r="276" spans="5:5" ht="13.7" customHeight="1" x14ac:dyDescent="0.2">
      <c r="E276" s="12"/>
    </row>
    <row r="277" spans="5:5" ht="13.7" customHeight="1" x14ac:dyDescent="0.2">
      <c r="E277" s="12"/>
    </row>
    <row r="278" spans="5:5" ht="13.7" customHeight="1" x14ac:dyDescent="0.2">
      <c r="E278" s="12"/>
    </row>
    <row r="279" spans="5:5" ht="13.7" customHeight="1" x14ac:dyDescent="0.2">
      <c r="E279" s="12"/>
    </row>
    <row r="280" spans="5:5" ht="13.7" customHeight="1" x14ac:dyDescent="0.2">
      <c r="E280" s="12"/>
    </row>
    <row r="281" spans="5:5" ht="13.7" customHeight="1" x14ac:dyDescent="0.2">
      <c r="E281" s="12"/>
    </row>
    <row r="282" spans="5:5" ht="13.7" customHeight="1" x14ac:dyDescent="0.2">
      <c r="E282" s="12"/>
    </row>
    <row r="283" spans="5:5" ht="13.7" customHeight="1" x14ac:dyDescent="0.2">
      <c r="E283" s="12"/>
    </row>
    <row r="284" spans="5:5" ht="13.7" customHeight="1" x14ac:dyDescent="0.2">
      <c r="E284" s="12"/>
    </row>
    <row r="285" spans="5:5" ht="13.7" customHeight="1" x14ac:dyDescent="0.2">
      <c r="E285" s="12"/>
    </row>
    <row r="286" spans="5:5" ht="13.7" customHeight="1" x14ac:dyDescent="0.2">
      <c r="E286" s="12"/>
    </row>
    <row r="287" spans="5:5" ht="13.7" customHeight="1" x14ac:dyDescent="0.2">
      <c r="E287" s="12"/>
    </row>
    <row r="288" spans="5:5" ht="13.7" customHeight="1" x14ac:dyDescent="0.2">
      <c r="E288" s="12"/>
    </row>
    <row r="289" spans="5:5" ht="13.7" customHeight="1" x14ac:dyDescent="0.2">
      <c r="E289" s="12"/>
    </row>
    <row r="290" spans="5:5" ht="13.7" customHeight="1" x14ac:dyDescent="0.2">
      <c r="E290" s="12"/>
    </row>
    <row r="291" spans="5:5" ht="13.7" customHeight="1" x14ac:dyDescent="0.2">
      <c r="E291" s="12"/>
    </row>
    <row r="292" spans="5:5" ht="13.7" customHeight="1" x14ac:dyDescent="0.2">
      <c r="E292" s="12"/>
    </row>
    <row r="293" spans="5:5" ht="13.7" customHeight="1" x14ac:dyDescent="0.2">
      <c r="E293" s="12"/>
    </row>
    <row r="294" spans="5:5" ht="13.7" customHeight="1" x14ac:dyDescent="0.2">
      <c r="E294" s="12"/>
    </row>
    <row r="295" spans="5:5" ht="13.7" customHeight="1" x14ac:dyDescent="0.2">
      <c r="E295" s="12"/>
    </row>
    <row r="296" spans="5:5" ht="13.7" customHeight="1" x14ac:dyDescent="0.2">
      <c r="E296" s="12"/>
    </row>
    <row r="297" spans="5:5" ht="13.7" customHeight="1" x14ac:dyDescent="0.2">
      <c r="E297" s="12"/>
    </row>
    <row r="298" spans="5:5" ht="13.7" customHeight="1" x14ac:dyDescent="0.2">
      <c r="E298" s="12"/>
    </row>
    <row r="299" spans="5:5" ht="13.7" customHeight="1" x14ac:dyDescent="0.2">
      <c r="E299" s="12"/>
    </row>
    <row r="300" spans="5:5" ht="13.7" customHeight="1" x14ac:dyDescent="0.2">
      <c r="E300" s="12"/>
    </row>
    <row r="301" spans="5:5" ht="13.7" customHeight="1" x14ac:dyDescent="0.2">
      <c r="E301" s="12"/>
    </row>
    <row r="302" spans="5:5" ht="13.7" customHeight="1" x14ac:dyDescent="0.2">
      <c r="E302" s="12"/>
    </row>
    <row r="303" spans="5:5" ht="13.7" customHeight="1" x14ac:dyDescent="0.2">
      <c r="E303" s="12"/>
    </row>
    <row r="304" spans="5:5" ht="13.7" customHeight="1" x14ac:dyDescent="0.2">
      <c r="E304" s="12"/>
    </row>
    <row r="305" spans="5:5" ht="13.7" customHeight="1" x14ac:dyDescent="0.2">
      <c r="E305" s="12"/>
    </row>
    <row r="306" spans="5:5" ht="13.7" customHeight="1" x14ac:dyDescent="0.2">
      <c r="E306" s="12"/>
    </row>
    <row r="307" spans="5:5" ht="13.7" customHeight="1" x14ac:dyDescent="0.2">
      <c r="E307" s="12"/>
    </row>
    <row r="308" spans="5:5" ht="13.7" customHeight="1" x14ac:dyDescent="0.2">
      <c r="E308" s="12"/>
    </row>
    <row r="309" spans="5:5" ht="13.7" customHeight="1" x14ac:dyDescent="0.2">
      <c r="E309" s="12"/>
    </row>
    <row r="310" spans="5:5" ht="13.7" customHeight="1" x14ac:dyDescent="0.2">
      <c r="E310" s="12"/>
    </row>
    <row r="311" spans="5:5" ht="13.7" customHeight="1" x14ac:dyDescent="0.2">
      <c r="E311" s="12"/>
    </row>
    <row r="312" spans="5:5" ht="13.7" customHeight="1" x14ac:dyDescent="0.2">
      <c r="E312" s="12"/>
    </row>
    <row r="313" spans="5:5" ht="13.7" customHeight="1" x14ac:dyDescent="0.2">
      <c r="E313" s="12"/>
    </row>
    <row r="314" spans="5:5" ht="13.7" customHeight="1" x14ac:dyDescent="0.2">
      <c r="E314" s="12"/>
    </row>
    <row r="315" spans="5:5" ht="13.7" customHeight="1" x14ac:dyDescent="0.2">
      <c r="E315" s="12"/>
    </row>
    <row r="316" spans="5:5" ht="13.7" customHeight="1" x14ac:dyDescent="0.2">
      <c r="E316" s="12"/>
    </row>
    <row r="317" spans="5:5" ht="13.7" customHeight="1" x14ac:dyDescent="0.2">
      <c r="E317" s="12"/>
    </row>
    <row r="318" spans="5:5" ht="13.7" customHeight="1" x14ac:dyDescent="0.2">
      <c r="E318" s="12"/>
    </row>
    <row r="319" spans="5:5" ht="13.7" customHeight="1" x14ac:dyDescent="0.2">
      <c r="E319" s="12"/>
    </row>
    <row r="320" spans="5:5" ht="13.7" customHeight="1" x14ac:dyDescent="0.2">
      <c r="E320" s="12"/>
    </row>
    <row r="321" spans="5:5" ht="13.7" customHeight="1" x14ac:dyDescent="0.2">
      <c r="E321" s="12"/>
    </row>
    <row r="322" spans="5:5" ht="13.7" customHeight="1" x14ac:dyDescent="0.2">
      <c r="E322" s="12"/>
    </row>
    <row r="323" spans="5:5" ht="13.7" customHeight="1" x14ac:dyDescent="0.2">
      <c r="E323" s="12"/>
    </row>
    <row r="324" spans="5:5" ht="13.7" customHeight="1" x14ac:dyDescent="0.2">
      <c r="E324" s="12"/>
    </row>
    <row r="325" spans="5:5" ht="13.7" customHeight="1" x14ac:dyDescent="0.2">
      <c r="E325" s="12"/>
    </row>
    <row r="326" spans="5:5" ht="13.7" customHeight="1" x14ac:dyDescent="0.2">
      <c r="E326" s="12"/>
    </row>
    <row r="327" spans="5:5" ht="13.7" customHeight="1" x14ac:dyDescent="0.2">
      <c r="E327" s="12"/>
    </row>
    <row r="328" spans="5:5" ht="13.7" customHeight="1" x14ac:dyDescent="0.2">
      <c r="E328" s="12"/>
    </row>
    <row r="329" spans="5:5" ht="13.7" customHeight="1" x14ac:dyDescent="0.2">
      <c r="E329" s="12"/>
    </row>
    <row r="330" spans="5:5" ht="13.7" customHeight="1" x14ac:dyDescent="0.2">
      <c r="E330" s="12"/>
    </row>
    <row r="331" spans="5:5" ht="13.7" customHeight="1" x14ac:dyDescent="0.2">
      <c r="E331" s="12"/>
    </row>
    <row r="332" spans="5:5" ht="13.7" customHeight="1" x14ac:dyDescent="0.2">
      <c r="E332" s="12"/>
    </row>
    <row r="333" spans="5:5" ht="13.7" customHeight="1" x14ac:dyDescent="0.2">
      <c r="E333" s="12"/>
    </row>
    <row r="334" spans="5:5" ht="13.7" customHeight="1" x14ac:dyDescent="0.2">
      <c r="E334" s="12"/>
    </row>
    <row r="335" spans="5:5" ht="13.7" customHeight="1" x14ac:dyDescent="0.2">
      <c r="E335" s="12"/>
    </row>
    <row r="336" spans="5:5" ht="13.7" customHeight="1" x14ac:dyDescent="0.2">
      <c r="E336" s="12"/>
    </row>
    <row r="337" spans="5:5" ht="13.7" customHeight="1" x14ac:dyDescent="0.2">
      <c r="E337" s="12"/>
    </row>
    <row r="338" spans="5:5" ht="13.7" customHeight="1" x14ac:dyDescent="0.2">
      <c r="E338" s="12"/>
    </row>
    <row r="339" spans="5:5" ht="13.7" customHeight="1" x14ac:dyDescent="0.2">
      <c r="E339" s="12"/>
    </row>
    <row r="340" spans="5:5" ht="13.7" customHeight="1" x14ac:dyDescent="0.2">
      <c r="E340" s="12"/>
    </row>
    <row r="341" spans="5:5" ht="13.7" customHeight="1" x14ac:dyDescent="0.2">
      <c r="E341" s="12"/>
    </row>
    <row r="342" spans="5:5" ht="13.7" customHeight="1" x14ac:dyDescent="0.2">
      <c r="E342" s="12"/>
    </row>
    <row r="343" spans="5:5" ht="13.7" customHeight="1" x14ac:dyDescent="0.2">
      <c r="E343" s="12"/>
    </row>
    <row r="344" spans="5:5" ht="13.7" customHeight="1" x14ac:dyDescent="0.2">
      <c r="E344" s="12"/>
    </row>
    <row r="345" spans="5:5" ht="13.7" customHeight="1" x14ac:dyDescent="0.2">
      <c r="E345" s="12"/>
    </row>
    <row r="346" spans="5:5" ht="13.7" customHeight="1" x14ac:dyDescent="0.2">
      <c r="E346" s="12"/>
    </row>
    <row r="347" spans="5:5" ht="13.7" customHeight="1" x14ac:dyDescent="0.2">
      <c r="E347" s="12"/>
    </row>
    <row r="348" spans="5:5" ht="13.7" customHeight="1" x14ac:dyDescent="0.2">
      <c r="E348" s="12"/>
    </row>
    <row r="349" spans="5:5" ht="13.7" customHeight="1" x14ac:dyDescent="0.2">
      <c r="E349" s="12"/>
    </row>
    <row r="350" spans="5:5" ht="13.7" customHeight="1" x14ac:dyDescent="0.2">
      <c r="E350" s="12"/>
    </row>
    <row r="351" spans="5:5" ht="13.7" customHeight="1" x14ac:dyDescent="0.2">
      <c r="E351" s="12"/>
    </row>
    <row r="352" spans="5:5" ht="13.7" customHeight="1" x14ac:dyDescent="0.2">
      <c r="E352" s="12"/>
    </row>
    <row r="353" spans="5:5" ht="13.7" customHeight="1" x14ac:dyDescent="0.2">
      <c r="E353" s="12"/>
    </row>
    <row r="354" spans="5:5" ht="13.7" customHeight="1" x14ac:dyDescent="0.2">
      <c r="E354" s="12"/>
    </row>
    <row r="355" spans="5:5" ht="13.7" customHeight="1" x14ac:dyDescent="0.2">
      <c r="E355" s="12"/>
    </row>
    <row r="356" spans="5:5" ht="13.7" customHeight="1" x14ac:dyDescent="0.2">
      <c r="E356" s="12"/>
    </row>
    <row r="357" spans="5:5" ht="13.7" customHeight="1" x14ac:dyDescent="0.2">
      <c r="E357" s="12"/>
    </row>
    <row r="358" spans="5:5" ht="13.7" customHeight="1" x14ac:dyDescent="0.2">
      <c r="E358" s="12"/>
    </row>
    <row r="359" spans="5:5" ht="13.7" customHeight="1" x14ac:dyDescent="0.2">
      <c r="E359" s="12"/>
    </row>
    <row r="360" spans="5:5" ht="13.7" customHeight="1" x14ac:dyDescent="0.2">
      <c r="E360" s="12"/>
    </row>
    <row r="361" spans="5:5" ht="13.7" customHeight="1" x14ac:dyDescent="0.2">
      <c r="E361" s="12"/>
    </row>
    <row r="362" spans="5:5" ht="13.7" customHeight="1" x14ac:dyDescent="0.2">
      <c r="E362" s="12"/>
    </row>
    <row r="363" spans="5:5" ht="13.7" customHeight="1" x14ac:dyDescent="0.2">
      <c r="E363" s="12"/>
    </row>
    <row r="364" spans="5:5" ht="13.7" customHeight="1" x14ac:dyDescent="0.2">
      <c r="E364" s="12"/>
    </row>
    <row r="365" spans="5:5" ht="13.7" customHeight="1" x14ac:dyDescent="0.2">
      <c r="E365" s="12"/>
    </row>
    <row r="366" spans="5:5" ht="13.7" customHeight="1" x14ac:dyDescent="0.2">
      <c r="E366" s="12"/>
    </row>
    <row r="367" spans="5:5" ht="13.7" customHeight="1" x14ac:dyDescent="0.2">
      <c r="E367" s="12"/>
    </row>
    <row r="368" spans="5:5" ht="13.7" customHeight="1" x14ac:dyDescent="0.2">
      <c r="E368" s="12"/>
    </row>
    <row r="369" spans="5:5" ht="13.7" customHeight="1" x14ac:dyDescent="0.2">
      <c r="E369" s="12"/>
    </row>
    <row r="370" spans="5:5" ht="13.7" customHeight="1" x14ac:dyDescent="0.2">
      <c r="E370" s="12"/>
    </row>
    <row r="371" spans="5:5" ht="13.7" customHeight="1" x14ac:dyDescent="0.2">
      <c r="E371" s="12"/>
    </row>
    <row r="372" spans="5:5" ht="13.7" customHeight="1" x14ac:dyDescent="0.2">
      <c r="E372" s="12"/>
    </row>
    <row r="373" spans="5:5" ht="13.7" customHeight="1" x14ac:dyDescent="0.2">
      <c r="E373" s="12"/>
    </row>
    <row r="374" spans="5:5" ht="13.7" customHeight="1" x14ac:dyDescent="0.2">
      <c r="E374" s="12"/>
    </row>
    <row r="375" spans="5:5" ht="13.7" customHeight="1" x14ac:dyDescent="0.2">
      <c r="E375" s="12"/>
    </row>
    <row r="376" spans="5:5" ht="13.7" customHeight="1" x14ac:dyDescent="0.2">
      <c r="E376" s="12"/>
    </row>
    <row r="377" spans="5:5" ht="13.7" customHeight="1" x14ac:dyDescent="0.2">
      <c r="E377" s="12"/>
    </row>
    <row r="378" spans="5:5" ht="13.7" customHeight="1" x14ac:dyDescent="0.2">
      <c r="E378" s="12"/>
    </row>
    <row r="379" spans="5:5" ht="13.7" customHeight="1" x14ac:dyDescent="0.2">
      <c r="E379" s="12"/>
    </row>
    <row r="380" spans="5:5" ht="13.7" customHeight="1" x14ac:dyDescent="0.2">
      <c r="E380" s="12"/>
    </row>
    <row r="381" spans="5:5" ht="13.7" customHeight="1" x14ac:dyDescent="0.2">
      <c r="E381" s="12"/>
    </row>
    <row r="382" spans="5:5" ht="13.7" customHeight="1" x14ac:dyDescent="0.2">
      <c r="E382" s="12"/>
    </row>
    <row r="383" spans="5:5" ht="13.7" customHeight="1" x14ac:dyDescent="0.2">
      <c r="E383" s="12"/>
    </row>
    <row r="384" spans="5:5" ht="13.7" customHeight="1" x14ac:dyDescent="0.2">
      <c r="E384" s="12"/>
    </row>
    <row r="385" spans="5:5" ht="13.7" customHeight="1" x14ac:dyDescent="0.2">
      <c r="E385" s="12"/>
    </row>
    <row r="386" spans="5:5" ht="13.7" customHeight="1" x14ac:dyDescent="0.2">
      <c r="E386" s="12"/>
    </row>
    <row r="387" spans="5:5" ht="13.7" customHeight="1" x14ac:dyDescent="0.2">
      <c r="E387" s="12"/>
    </row>
    <row r="388" spans="5:5" ht="13.7" customHeight="1" x14ac:dyDescent="0.2">
      <c r="E388" s="12"/>
    </row>
    <row r="389" spans="5:5" ht="13.7" customHeight="1" x14ac:dyDescent="0.2">
      <c r="E389" s="12"/>
    </row>
    <row r="390" spans="5:5" ht="13.7" customHeight="1" x14ac:dyDescent="0.2">
      <c r="E390" s="12"/>
    </row>
    <row r="391" spans="5:5" ht="13.7" customHeight="1" x14ac:dyDescent="0.2">
      <c r="E391" s="12"/>
    </row>
    <row r="392" spans="5:5" ht="13.7" customHeight="1" x14ac:dyDescent="0.2">
      <c r="E392" s="12"/>
    </row>
    <row r="393" spans="5:5" ht="13.7" customHeight="1" x14ac:dyDescent="0.2">
      <c r="E393" s="12"/>
    </row>
    <row r="394" spans="5:5" ht="13.7" customHeight="1" x14ac:dyDescent="0.2">
      <c r="E394" s="12"/>
    </row>
    <row r="395" spans="5:5" ht="13.7" customHeight="1" x14ac:dyDescent="0.2">
      <c r="E395" s="12"/>
    </row>
    <row r="396" spans="5:5" ht="13.7" customHeight="1" x14ac:dyDescent="0.2">
      <c r="E396" s="12"/>
    </row>
    <row r="397" spans="5:5" ht="13.7" customHeight="1" x14ac:dyDescent="0.2">
      <c r="E397" s="12"/>
    </row>
    <row r="398" spans="5:5" ht="13.7" customHeight="1" x14ac:dyDescent="0.2">
      <c r="E398" s="12"/>
    </row>
    <row r="399" spans="5:5" ht="13.7" customHeight="1" x14ac:dyDescent="0.2">
      <c r="E399" s="12"/>
    </row>
    <row r="400" spans="5:5" ht="13.7" customHeight="1" x14ac:dyDescent="0.2">
      <c r="E400" s="12"/>
    </row>
    <row r="401" spans="5:5" ht="13.7" customHeight="1" x14ac:dyDescent="0.2">
      <c r="E401" s="12"/>
    </row>
    <row r="402" spans="5:5" ht="13.7" customHeight="1" x14ac:dyDescent="0.2">
      <c r="E402" s="12"/>
    </row>
    <row r="403" spans="5:5" ht="13.7" customHeight="1" x14ac:dyDescent="0.2">
      <c r="E403" s="12"/>
    </row>
    <row r="404" spans="5:5" ht="13.7" customHeight="1" x14ac:dyDescent="0.2">
      <c r="E404" s="12"/>
    </row>
    <row r="405" spans="5:5" ht="13.7" customHeight="1" x14ac:dyDescent="0.2">
      <c r="E405" s="12"/>
    </row>
    <row r="406" spans="5:5" ht="13.7" customHeight="1" x14ac:dyDescent="0.2">
      <c r="E406" s="12"/>
    </row>
    <row r="407" spans="5:5" ht="13.7" customHeight="1" x14ac:dyDescent="0.2">
      <c r="E407" s="12"/>
    </row>
    <row r="408" spans="5:5" ht="13.7" customHeight="1" x14ac:dyDescent="0.2">
      <c r="E408" s="12"/>
    </row>
    <row r="409" spans="5:5" ht="13.7" customHeight="1" x14ac:dyDescent="0.2">
      <c r="E409" s="12"/>
    </row>
    <row r="410" spans="5:5" ht="13.7" customHeight="1" x14ac:dyDescent="0.2">
      <c r="E410" s="12"/>
    </row>
    <row r="411" spans="5:5" ht="13.7" customHeight="1" x14ac:dyDescent="0.2">
      <c r="E411" s="12"/>
    </row>
    <row r="412" spans="5:5" ht="13.7" customHeight="1" x14ac:dyDescent="0.2">
      <c r="E412" s="12"/>
    </row>
    <row r="413" spans="5:5" ht="13.7" customHeight="1" x14ac:dyDescent="0.2">
      <c r="E413" s="12"/>
    </row>
    <row r="414" spans="5:5" ht="13.7" customHeight="1" x14ac:dyDescent="0.2">
      <c r="E414" s="12"/>
    </row>
    <row r="415" spans="5:5" ht="13.7" customHeight="1" x14ac:dyDescent="0.2">
      <c r="E415" s="12"/>
    </row>
    <row r="416" spans="5:5" ht="13.7" customHeight="1" x14ac:dyDescent="0.2">
      <c r="E416" s="12"/>
    </row>
    <row r="417" spans="5:5" ht="13.7" customHeight="1" x14ac:dyDescent="0.2">
      <c r="E417" s="12"/>
    </row>
    <row r="418" spans="5:5" ht="13.7" customHeight="1" x14ac:dyDescent="0.2">
      <c r="E418" s="12"/>
    </row>
    <row r="419" spans="5:5" ht="13.7" customHeight="1" x14ac:dyDescent="0.2">
      <c r="E419" s="12"/>
    </row>
    <row r="420" spans="5:5" ht="13.7" customHeight="1" x14ac:dyDescent="0.2">
      <c r="E420" s="12"/>
    </row>
    <row r="421" spans="5:5" ht="13.7" customHeight="1" x14ac:dyDescent="0.2">
      <c r="E421" s="12"/>
    </row>
    <row r="422" spans="5:5" ht="13.7" customHeight="1" x14ac:dyDescent="0.2">
      <c r="E422" s="12"/>
    </row>
    <row r="423" spans="5:5" ht="13.7" customHeight="1" x14ac:dyDescent="0.2">
      <c r="E423" s="12"/>
    </row>
    <row r="424" spans="5:5" ht="13.7" customHeight="1" x14ac:dyDescent="0.2">
      <c r="E424" s="12"/>
    </row>
    <row r="425" spans="5:5" ht="13.7" customHeight="1" x14ac:dyDescent="0.2">
      <c r="E425" s="12"/>
    </row>
    <row r="426" spans="5:5" ht="13.7" customHeight="1" x14ac:dyDescent="0.2">
      <c r="E426" s="12"/>
    </row>
    <row r="427" spans="5:5" ht="13.7" customHeight="1" x14ac:dyDescent="0.2">
      <c r="E427" s="12"/>
    </row>
    <row r="428" spans="5:5" ht="13.7" customHeight="1" x14ac:dyDescent="0.2">
      <c r="E428" s="12"/>
    </row>
    <row r="429" spans="5:5" ht="13.7" customHeight="1" x14ac:dyDescent="0.2">
      <c r="E429" s="12"/>
    </row>
    <row r="430" spans="5:5" ht="13.7" customHeight="1" x14ac:dyDescent="0.2">
      <c r="E430" s="12"/>
    </row>
    <row r="431" spans="5:5" ht="13.7" customHeight="1" x14ac:dyDescent="0.2">
      <c r="E431" s="12"/>
    </row>
    <row r="432" spans="5:5" ht="13.7" customHeight="1" x14ac:dyDescent="0.2">
      <c r="E432" s="12"/>
    </row>
    <row r="433" spans="5:5" ht="13.7" customHeight="1" x14ac:dyDescent="0.2">
      <c r="E433" s="12"/>
    </row>
    <row r="434" spans="5:5" ht="13.7" customHeight="1" x14ac:dyDescent="0.2">
      <c r="E434" s="12"/>
    </row>
    <row r="435" spans="5:5" ht="13.7" customHeight="1" x14ac:dyDescent="0.2">
      <c r="E435" s="12"/>
    </row>
    <row r="436" spans="5:5" ht="13.7" customHeight="1" x14ac:dyDescent="0.2">
      <c r="E436" s="12"/>
    </row>
    <row r="437" spans="5:5" ht="13.7" customHeight="1" x14ac:dyDescent="0.2">
      <c r="E437" s="12"/>
    </row>
    <row r="438" spans="5:5" ht="13.7" customHeight="1" x14ac:dyDescent="0.2">
      <c r="E438" s="12"/>
    </row>
    <row r="439" spans="5:5" ht="13.7" customHeight="1" x14ac:dyDescent="0.2">
      <c r="E439" s="12"/>
    </row>
    <row r="440" spans="5:5" ht="13.7" customHeight="1" x14ac:dyDescent="0.2">
      <c r="E440" s="12"/>
    </row>
    <row r="441" spans="5:5" ht="13.7" customHeight="1" x14ac:dyDescent="0.2">
      <c r="E441" s="12"/>
    </row>
    <row r="442" spans="5:5" ht="13.7" customHeight="1" x14ac:dyDescent="0.2">
      <c r="E442" s="12"/>
    </row>
    <row r="443" spans="5:5" ht="13.7" customHeight="1" x14ac:dyDescent="0.2">
      <c r="E443" s="12"/>
    </row>
    <row r="444" spans="5:5" ht="13.7" customHeight="1" x14ac:dyDescent="0.2">
      <c r="E444" s="12"/>
    </row>
    <row r="445" spans="5:5" ht="13.7" customHeight="1" x14ac:dyDescent="0.2">
      <c r="E445" s="12"/>
    </row>
    <row r="446" spans="5:5" ht="13.7" customHeight="1" x14ac:dyDescent="0.2">
      <c r="E446" s="12"/>
    </row>
    <row r="447" spans="5:5" ht="13.7" customHeight="1" x14ac:dyDescent="0.2">
      <c r="E447" s="12"/>
    </row>
    <row r="448" spans="5:5" ht="13.7" customHeight="1" x14ac:dyDescent="0.2">
      <c r="E448" s="12"/>
    </row>
    <row r="449" spans="5:5" ht="13.7" customHeight="1" x14ac:dyDescent="0.2">
      <c r="E449" s="12"/>
    </row>
    <row r="450" spans="5:5" ht="13.7" customHeight="1" x14ac:dyDescent="0.2">
      <c r="E450" s="12"/>
    </row>
    <row r="451" spans="5:5" ht="13.7" customHeight="1" x14ac:dyDescent="0.2">
      <c r="E451" s="12"/>
    </row>
    <row r="452" spans="5:5" ht="13.7" customHeight="1" x14ac:dyDescent="0.2">
      <c r="E452" s="12"/>
    </row>
    <row r="453" spans="5:5" ht="13.7" customHeight="1" x14ac:dyDescent="0.2">
      <c r="E453" s="12"/>
    </row>
    <row r="454" spans="5:5" ht="13.7" customHeight="1" x14ac:dyDescent="0.2">
      <c r="E454" s="12"/>
    </row>
    <row r="455" spans="5:5" ht="13.7" customHeight="1" x14ac:dyDescent="0.2">
      <c r="E455" s="12"/>
    </row>
    <row r="456" spans="5:5" ht="13.7" customHeight="1" x14ac:dyDescent="0.2">
      <c r="E456" s="12"/>
    </row>
    <row r="457" spans="5:5" ht="13.7" customHeight="1" x14ac:dyDescent="0.2">
      <c r="E457" s="12"/>
    </row>
    <row r="458" spans="5:5" ht="13.7" customHeight="1" x14ac:dyDescent="0.2">
      <c r="E458" s="12"/>
    </row>
    <row r="459" spans="5:5" ht="13.7" customHeight="1" x14ac:dyDescent="0.2">
      <c r="E459" s="12"/>
    </row>
    <row r="460" spans="5:5" ht="13.7" customHeight="1" x14ac:dyDescent="0.2">
      <c r="E460" s="12"/>
    </row>
    <row r="461" spans="5:5" ht="13.7" customHeight="1" x14ac:dyDescent="0.2">
      <c r="E461" s="12"/>
    </row>
    <row r="462" spans="5:5" ht="13.7" customHeight="1" x14ac:dyDescent="0.2">
      <c r="E462" s="12"/>
    </row>
    <row r="463" spans="5:5" ht="13.7" customHeight="1" x14ac:dyDescent="0.2">
      <c r="E463" s="12"/>
    </row>
    <row r="464" spans="5:5" ht="13.7" customHeight="1" x14ac:dyDescent="0.2">
      <c r="E464" s="12"/>
    </row>
    <row r="465" spans="5:5" ht="13.7" customHeight="1" x14ac:dyDescent="0.2">
      <c r="E465" s="12"/>
    </row>
    <row r="466" spans="5:5" ht="13.7" customHeight="1" x14ac:dyDescent="0.2">
      <c r="E466" s="12"/>
    </row>
    <row r="467" spans="5:5" ht="13.7" customHeight="1" x14ac:dyDescent="0.2">
      <c r="E467" s="12"/>
    </row>
    <row r="468" spans="5:5" ht="13.7" customHeight="1" x14ac:dyDescent="0.2">
      <c r="E468" s="12"/>
    </row>
    <row r="469" spans="5:5" ht="13.7" customHeight="1" x14ac:dyDescent="0.2">
      <c r="E469" s="12"/>
    </row>
    <row r="470" spans="5:5" ht="13.7" customHeight="1" x14ac:dyDescent="0.2">
      <c r="E470" s="12"/>
    </row>
    <row r="471" spans="5:5" ht="13.7" customHeight="1" x14ac:dyDescent="0.2">
      <c r="E471" s="12"/>
    </row>
    <row r="472" spans="5:5" ht="13.7" customHeight="1" x14ac:dyDescent="0.2">
      <c r="E472" s="12"/>
    </row>
    <row r="473" spans="5:5" ht="13.7" customHeight="1" x14ac:dyDescent="0.2">
      <c r="E473" s="12"/>
    </row>
    <row r="474" spans="5:5" ht="13.7" customHeight="1" x14ac:dyDescent="0.2">
      <c r="E474" s="12"/>
    </row>
    <row r="475" spans="5:5" ht="13.7" customHeight="1" x14ac:dyDescent="0.2">
      <c r="E475" s="12"/>
    </row>
    <row r="476" spans="5:5" ht="13.7" customHeight="1" x14ac:dyDescent="0.2">
      <c r="E476" s="12"/>
    </row>
    <row r="477" spans="5:5" ht="13.7" customHeight="1" x14ac:dyDescent="0.2">
      <c r="E477" s="12"/>
    </row>
    <row r="478" spans="5:5" ht="13.7" customHeight="1" x14ac:dyDescent="0.2">
      <c r="E478" s="12"/>
    </row>
    <row r="479" spans="5:5" ht="13.7" customHeight="1" x14ac:dyDescent="0.2">
      <c r="E479" s="12"/>
    </row>
    <row r="480" spans="5:5" ht="13.7" customHeight="1" x14ac:dyDescent="0.2">
      <c r="E480" s="12"/>
    </row>
    <row r="481" spans="5:5" ht="13.7" customHeight="1" x14ac:dyDescent="0.2">
      <c r="E481" s="12"/>
    </row>
    <row r="482" spans="5:5" ht="13.7" customHeight="1" x14ac:dyDescent="0.2">
      <c r="E482" s="12"/>
    </row>
    <row r="483" spans="5:5" ht="13.7" customHeight="1" x14ac:dyDescent="0.2">
      <c r="E483" s="12"/>
    </row>
    <row r="484" spans="5:5" ht="13.7" customHeight="1" x14ac:dyDescent="0.2">
      <c r="E484" s="12"/>
    </row>
    <row r="485" spans="5:5" ht="13.7" customHeight="1" x14ac:dyDescent="0.2">
      <c r="E485" s="12"/>
    </row>
    <row r="486" spans="5:5" ht="13.7" customHeight="1" x14ac:dyDescent="0.2">
      <c r="E486" s="12"/>
    </row>
    <row r="487" spans="5:5" ht="13.7" customHeight="1" x14ac:dyDescent="0.2">
      <c r="E487" s="12"/>
    </row>
    <row r="488" spans="5:5" ht="13.7" customHeight="1" x14ac:dyDescent="0.2">
      <c r="E488" s="12"/>
    </row>
    <row r="489" spans="5:5" ht="13.7" customHeight="1" x14ac:dyDescent="0.2">
      <c r="E489" s="12"/>
    </row>
    <row r="490" spans="5:5" ht="13.7" customHeight="1" x14ac:dyDescent="0.2">
      <c r="E490" s="12"/>
    </row>
    <row r="491" spans="5:5" ht="13.7" customHeight="1" x14ac:dyDescent="0.2">
      <c r="E491" s="12"/>
    </row>
    <row r="492" spans="5:5" ht="13.7" customHeight="1" x14ac:dyDescent="0.2">
      <c r="E492" s="12"/>
    </row>
    <row r="493" spans="5:5" ht="13.7" customHeight="1" x14ac:dyDescent="0.2">
      <c r="E493" s="12"/>
    </row>
    <row r="494" spans="5:5" ht="13.7" customHeight="1" x14ac:dyDescent="0.2">
      <c r="E494" s="12"/>
    </row>
    <row r="495" spans="5:5" ht="13.7" customHeight="1" x14ac:dyDescent="0.2">
      <c r="E495" s="12"/>
    </row>
    <row r="496" spans="5:5" ht="13.7" customHeight="1" x14ac:dyDescent="0.2">
      <c r="E496" s="12"/>
    </row>
    <row r="497" spans="5:5" ht="13.7" customHeight="1" x14ac:dyDescent="0.2">
      <c r="E497" s="12"/>
    </row>
    <row r="498" spans="5:5" ht="13.7" customHeight="1" x14ac:dyDescent="0.2">
      <c r="E498" s="12"/>
    </row>
    <row r="499" spans="5:5" ht="13.7" customHeight="1" x14ac:dyDescent="0.2">
      <c r="E499" s="12"/>
    </row>
    <row r="500" spans="5:5" ht="13.7" customHeight="1" x14ac:dyDescent="0.2">
      <c r="E500" s="12"/>
    </row>
    <row r="501" spans="5:5" ht="13.7" customHeight="1" x14ac:dyDescent="0.2">
      <c r="E501" s="12"/>
    </row>
    <row r="502" spans="5:5" ht="13.7" customHeight="1" x14ac:dyDescent="0.2">
      <c r="E502" s="12"/>
    </row>
    <row r="503" spans="5:5" ht="13.7" customHeight="1" x14ac:dyDescent="0.2">
      <c r="E503" s="12"/>
    </row>
    <row r="504" spans="5:5" ht="13.7" customHeight="1" x14ac:dyDescent="0.2">
      <c r="E504" s="12"/>
    </row>
    <row r="505" spans="5:5" ht="13.7" customHeight="1" x14ac:dyDescent="0.2">
      <c r="E505" s="12"/>
    </row>
    <row r="506" spans="5:5" ht="13.7" customHeight="1" x14ac:dyDescent="0.2">
      <c r="E506" s="12"/>
    </row>
    <row r="507" spans="5:5" ht="13.7" customHeight="1" x14ac:dyDescent="0.2">
      <c r="E507" s="12"/>
    </row>
    <row r="508" spans="5:5" ht="13.7" customHeight="1" x14ac:dyDescent="0.2">
      <c r="E508" s="12"/>
    </row>
    <row r="509" spans="5:5" ht="13.7" customHeight="1" x14ac:dyDescent="0.2">
      <c r="E509" s="12"/>
    </row>
    <row r="510" spans="5:5" ht="13.7" customHeight="1" x14ac:dyDescent="0.2">
      <c r="E510" s="12"/>
    </row>
    <row r="511" spans="5:5" ht="13.7" customHeight="1" x14ac:dyDescent="0.2">
      <c r="E511" s="12"/>
    </row>
    <row r="512" spans="5:5" ht="13.7" customHeight="1" x14ac:dyDescent="0.2">
      <c r="E512" s="12"/>
    </row>
    <row r="513" spans="5:5" ht="13.7" customHeight="1" x14ac:dyDescent="0.2">
      <c r="E513" s="12"/>
    </row>
    <row r="514" spans="5:5" ht="13.7" customHeight="1" x14ac:dyDescent="0.2">
      <c r="E514" s="12"/>
    </row>
    <row r="515" spans="5:5" ht="13.7" customHeight="1" x14ac:dyDescent="0.2">
      <c r="E515" s="12"/>
    </row>
    <row r="516" spans="5:5" ht="13.7" customHeight="1" x14ac:dyDescent="0.2">
      <c r="E516" s="12"/>
    </row>
    <row r="517" spans="5:5" ht="13.7" customHeight="1" x14ac:dyDescent="0.2">
      <c r="E517" s="12"/>
    </row>
    <row r="518" spans="5:5" ht="13.7" customHeight="1" x14ac:dyDescent="0.2">
      <c r="E518" s="12"/>
    </row>
    <row r="519" spans="5:5" ht="13.7" customHeight="1" x14ac:dyDescent="0.2">
      <c r="E519" s="12"/>
    </row>
    <row r="520" spans="5:5" ht="13.7" customHeight="1" x14ac:dyDescent="0.2">
      <c r="E520" s="12"/>
    </row>
    <row r="521" spans="5:5" ht="13.7" customHeight="1" x14ac:dyDescent="0.2">
      <c r="E521" s="12"/>
    </row>
    <row r="522" spans="5:5" ht="13.7" customHeight="1" x14ac:dyDescent="0.2">
      <c r="E522" s="12"/>
    </row>
    <row r="523" spans="5:5" ht="13.7" customHeight="1" x14ac:dyDescent="0.2">
      <c r="E523" s="12"/>
    </row>
    <row r="524" spans="5:5" ht="13.7" customHeight="1" x14ac:dyDescent="0.2">
      <c r="E524" s="12"/>
    </row>
    <row r="525" spans="5:5" ht="13.7" customHeight="1" x14ac:dyDescent="0.2">
      <c r="E525" s="12"/>
    </row>
    <row r="526" spans="5:5" ht="13.7" customHeight="1" x14ac:dyDescent="0.2">
      <c r="E526" s="12"/>
    </row>
    <row r="527" spans="5:5" ht="13.7" customHeight="1" x14ac:dyDescent="0.2">
      <c r="E527" s="12"/>
    </row>
    <row r="528" spans="5:5" ht="13.7" customHeight="1" x14ac:dyDescent="0.2">
      <c r="E528" s="12"/>
    </row>
    <row r="529" spans="5:5" ht="13.7" customHeight="1" x14ac:dyDescent="0.2">
      <c r="E529" s="12"/>
    </row>
    <row r="530" spans="5:5" ht="13.7" customHeight="1" x14ac:dyDescent="0.2">
      <c r="E530" s="12"/>
    </row>
    <row r="531" spans="5:5" ht="13.7" customHeight="1" x14ac:dyDescent="0.2">
      <c r="E531" s="12"/>
    </row>
    <row r="532" spans="5:5" ht="13.7" customHeight="1" x14ac:dyDescent="0.2">
      <c r="E532" s="12"/>
    </row>
    <row r="533" spans="5:5" ht="13.7" customHeight="1" x14ac:dyDescent="0.2">
      <c r="E533" s="12"/>
    </row>
    <row r="534" spans="5:5" ht="13.7" customHeight="1" x14ac:dyDescent="0.2">
      <c r="E534" s="12"/>
    </row>
    <row r="535" spans="5:5" ht="13.7" customHeight="1" x14ac:dyDescent="0.2">
      <c r="E535" s="12"/>
    </row>
    <row r="536" spans="5:5" ht="13.7" customHeight="1" x14ac:dyDescent="0.2">
      <c r="E536" s="12"/>
    </row>
    <row r="537" spans="5:5" ht="13.7" customHeight="1" x14ac:dyDescent="0.2">
      <c r="E537" s="12"/>
    </row>
    <row r="538" spans="5:5" ht="13.7" customHeight="1" x14ac:dyDescent="0.2">
      <c r="E538" s="12"/>
    </row>
    <row r="539" spans="5:5" ht="13.7" customHeight="1" x14ac:dyDescent="0.2">
      <c r="E539" s="12"/>
    </row>
    <row r="540" spans="5:5" ht="13.7" customHeight="1" x14ac:dyDescent="0.2">
      <c r="E540" s="12"/>
    </row>
    <row r="541" spans="5:5" ht="13.7" customHeight="1" x14ac:dyDescent="0.2">
      <c r="E541" s="12"/>
    </row>
    <row r="542" spans="5:5" ht="13.7" customHeight="1" x14ac:dyDescent="0.2">
      <c r="E542" s="12"/>
    </row>
    <row r="543" spans="5:5" ht="13.7" customHeight="1" x14ac:dyDescent="0.2">
      <c r="E543" s="12"/>
    </row>
    <row r="544" spans="5:5" ht="13.7" customHeight="1" x14ac:dyDescent="0.2">
      <c r="E544" s="12"/>
    </row>
    <row r="545" spans="5:5" ht="13.7" customHeight="1" x14ac:dyDescent="0.2">
      <c r="E545" s="12"/>
    </row>
    <row r="546" spans="5:5" ht="13.7" customHeight="1" x14ac:dyDescent="0.2">
      <c r="E546" s="12"/>
    </row>
    <row r="547" spans="5:5" ht="13.7" customHeight="1" x14ac:dyDescent="0.2">
      <c r="E547" s="12"/>
    </row>
    <row r="548" spans="5:5" ht="13.7" customHeight="1" x14ac:dyDescent="0.2">
      <c r="E548" s="12"/>
    </row>
    <row r="549" spans="5:5" ht="13.7" customHeight="1" x14ac:dyDescent="0.2">
      <c r="E549" s="12"/>
    </row>
    <row r="550" spans="5:5" ht="13.7" customHeight="1" x14ac:dyDescent="0.2">
      <c r="E550" s="12"/>
    </row>
    <row r="551" spans="5:5" ht="13.7" customHeight="1" x14ac:dyDescent="0.2">
      <c r="E551" s="12"/>
    </row>
    <row r="552" spans="5:5" ht="13.7" customHeight="1" x14ac:dyDescent="0.2">
      <c r="E552" s="12"/>
    </row>
    <row r="553" spans="5:5" ht="13.7" customHeight="1" x14ac:dyDescent="0.2">
      <c r="E553" s="12"/>
    </row>
    <row r="554" spans="5:5" ht="13.7" customHeight="1" x14ac:dyDescent="0.2">
      <c r="E554" s="12"/>
    </row>
    <row r="555" spans="5:5" ht="13.7" customHeight="1" x14ac:dyDescent="0.2">
      <c r="E555" s="12"/>
    </row>
    <row r="556" spans="5:5" ht="13.7" customHeight="1" x14ac:dyDescent="0.2">
      <c r="E556" s="12"/>
    </row>
    <row r="557" spans="5:5" ht="13.7" customHeight="1" x14ac:dyDescent="0.2">
      <c r="E557" s="12"/>
    </row>
    <row r="558" spans="5:5" ht="13.7" customHeight="1" x14ac:dyDescent="0.2">
      <c r="E558" s="12"/>
    </row>
    <row r="559" spans="5:5" ht="13.7" customHeight="1" x14ac:dyDescent="0.2">
      <c r="E559" s="12"/>
    </row>
    <row r="560" spans="5:5" ht="13.7" customHeight="1" x14ac:dyDescent="0.2">
      <c r="E560" s="12"/>
    </row>
    <row r="561" spans="5:5" ht="13.7" customHeight="1" x14ac:dyDescent="0.2">
      <c r="E561" s="12"/>
    </row>
    <row r="562" spans="5:5" ht="13.7" customHeight="1" x14ac:dyDescent="0.2">
      <c r="E562" s="12"/>
    </row>
    <row r="563" spans="5:5" ht="13.7" customHeight="1" x14ac:dyDescent="0.2">
      <c r="E563" s="12"/>
    </row>
    <row r="564" spans="5:5" ht="13.7" customHeight="1" x14ac:dyDescent="0.2">
      <c r="E564" s="12"/>
    </row>
    <row r="565" spans="5:5" ht="13.7" customHeight="1" x14ac:dyDescent="0.2">
      <c r="E565" s="12"/>
    </row>
    <row r="566" spans="5:5" ht="13.7" customHeight="1" x14ac:dyDescent="0.2">
      <c r="E566" s="12"/>
    </row>
    <row r="567" spans="5:5" ht="13.7" customHeight="1" x14ac:dyDescent="0.2">
      <c r="E567" s="12"/>
    </row>
    <row r="568" spans="5:5" ht="13.7" customHeight="1" x14ac:dyDescent="0.2">
      <c r="E568" s="12"/>
    </row>
    <row r="569" spans="5:5" ht="13.7" customHeight="1" x14ac:dyDescent="0.2">
      <c r="E569" s="12"/>
    </row>
    <row r="570" spans="5:5" ht="13.7" customHeight="1" x14ac:dyDescent="0.2">
      <c r="E570" s="12"/>
    </row>
    <row r="571" spans="5:5" ht="13.7" customHeight="1" x14ac:dyDescent="0.2">
      <c r="E571" s="12"/>
    </row>
    <row r="572" spans="5:5" ht="13.7" customHeight="1" x14ac:dyDescent="0.2">
      <c r="E572" s="12"/>
    </row>
    <row r="573" spans="5:5" ht="13.7" customHeight="1" x14ac:dyDescent="0.2">
      <c r="E573" s="12"/>
    </row>
    <row r="574" spans="5:5" ht="13.7" customHeight="1" x14ac:dyDescent="0.2">
      <c r="E574" s="12"/>
    </row>
    <row r="575" spans="5:5" ht="13.7" customHeight="1" x14ac:dyDescent="0.2">
      <c r="E575" s="12"/>
    </row>
    <row r="576" spans="5:5" ht="13.7" customHeight="1" x14ac:dyDescent="0.2">
      <c r="E576" s="12"/>
    </row>
    <row r="577" spans="5:5" ht="13.7" customHeight="1" x14ac:dyDescent="0.2">
      <c r="E577" s="12"/>
    </row>
    <row r="578" spans="5:5" ht="13.7" customHeight="1" x14ac:dyDescent="0.2">
      <c r="E578" s="12"/>
    </row>
    <row r="579" spans="5:5" ht="13.7" customHeight="1" x14ac:dyDescent="0.2">
      <c r="E579" s="12"/>
    </row>
    <row r="580" spans="5:5" ht="13.7" customHeight="1" x14ac:dyDescent="0.2">
      <c r="E580" s="12"/>
    </row>
    <row r="581" spans="5:5" ht="13.7" customHeight="1" x14ac:dyDescent="0.2">
      <c r="E581" s="12"/>
    </row>
    <row r="582" spans="5:5" ht="13.7" customHeight="1" x14ac:dyDescent="0.2">
      <c r="E582" s="12"/>
    </row>
    <row r="583" spans="5:5" ht="13.7" customHeight="1" x14ac:dyDescent="0.2">
      <c r="E583" s="12"/>
    </row>
    <row r="584" spans="5:5" ht="13.7" customHeight="1" x14ac:dyDescent="0.2">
      <c r="E584" s="12"/>
    </row>
    <row r="585" spans="5:5" ht="13.7" customHeight="1" x14ac:dyDescent="0.2">
      <c r="E585" s="12"/>
    </row>
    <row r="586" spans="5:5" ht="13.7" customHeight="1" x14ac:dyDescent="0.2">
      <c r="E586" s="12"/>
    </row>
    <row r="587" spans="5:5" ht="13.7" customHeight="1" x14ac:dyDescent="0.2">
      <c r="E587" s="12"/>
    </row>
    <row r="588" spans="5:5" ht="13.7" customHeight="1" x14ac:dyDescent="0.2">
      <c r="E588" s="12"/>
    </row>
    <row r="589" spans="5:5" ht="13.7" customHeight="1" x14ac:dyDescent="0.2">
      <c r="E589" s="12"/>
    </row>
    <row r="590" spans="5:5" ht="13.7" customHeight="1" x14ac:dyDescent="0.2">
      <c r="E590" s="12"/>
    </row>
    <row r="591" spans="5:5" ht="13.7" customHeight="1" x14ac:dyDescent="0.2">
      <c r="E591" s="12"/>
    </row>
    <row r="592" spans="5:5" ht="13.7" customHeight="1" x14ac:dyDescent="0.2">
      <c r="E592" s="12"/>
    </row>
    <row r="593" spans="5:5" ht="13.7" customHeight="1" x14ac:dyDescent="0.2">
      <c r="E593" s="12"/>
    </row>
    <row r="594" spans="5:5" ht="13.7" customHeight="1" x14ac:dyDescent="0.2">
      <c r="E594" s="12"/>
    </row>
    <row r="595" spans="5:5" ht="13.7" customHeight="1" x14ac:dyDescent="0.2">
      <c r="E595" s="12"/>
    </row>
    <row r="596" spans="5:5" ht="13.7" customHeight="1" x14ac:dyDescent="0.2">
      <c r="E596" s="12"/>
    </row>
    <row r="597" spans="5:5" ht="13.7" customHeight="1" x14ac:dyDescent="0.2">
      <c r="E597" s="12"/>
    </row>
    <row r="598" spans="5:5" ht="13.7" customHeight="1" x14ac:dyDescent="0.2">
      <c r="E598" s="12"/>
    </row>
    <row r="599" spans="5:5" ht="13.7" customHeight="1" x14ac:dyDescent="0.2">
      <c r="E599" s="12"/>
    </row>
    <row r="600" spans="5:5" ht="13.7" customHeight="1" x14ac:dyDescent="0.2">
      <c r="E600" s="12"/>
    </row>
    <row r="601" spans="5:5" ht="13.7" customHeight="1" x14ac:dyDescent="0.2">
      <c r="E601" s="12"/>
    </row>
    <row r="602" spans="5:5" ht="13.7" customHeight="1" x14ac:dyDescent="0.2">
      <c r="E602" s="12"/>
    </row>
    <row r="603" spans="5:5" ht="13.7" customHeight="1" x14ac:dyDescent="0.2">
      <c r="E603" s="12"/>
    </row>
    <row r="604" spans="5:5" ht="13.7" customHeight="1" x14ac:dyDescent="0.2">
      <c r="E604" s="12"/>
    </row>
    <row r="605" spans="5:5" ht="13.7" customHeight="1" x14ac:dyDescent="0.2">
      <c r="E605" s="12"/>
    </row>
    <row r="606" spans="5:5" ht="13.7" customHeight="1" x14ac:dyDescent="0.2">
      <c r="E606" s="12"/>
    </row>
    <row r="607" spans="5:5" ht="13.7" customHeight="1" x14ac:dyDescent="0.2">
      <c r="E607" s="12"/>
    </row>
    <row r="608" spans="5:5" ht="13.7" customHeight="1" x14ac:dyDescent="0.2">
      <c r="E608" s="12"/>
    </row>
    <row r="609" spans="5:5" ht="13.7" customHeight="1" x14ac:dyDescent="0.2">
      <c r="E609" s="12"/>
    </row>
    <row r="610" spans="5:5" ht="13.7" customHeight="1" x14ac:dyDescent="0.2">
      <c r="E610" s="12"/>
    </row>
    <row r="611" spans="5:5" ht="13.7" customHeight="1" x14ac:dyDescent="0.2">
      <c r="E611" s="12"/>
    </row>
    <row r="612" spans="5:5" ht="13.7" customHeight="1" x14ac:dyDescent="0.2">
      <c r="E612" s="12"/>
    </row>
    <row r="613" spans="5:5" ht="13.7" customHeight="1" x14ac:dyDescent="0.2">
      <c r="E613" s="12"/>
    </row>
    <row r="614" spans="5:5" ht="13.7" customHeight="1" x14ac:dyDescent="0.2">
      <c r="E614" s="12"/>
    </row>
    <row r="615" spans="5:5" ht="13.7" customHeight="1" x14ac:dyDescent="0.2">
      <c r="E615" s="12"/>
    </row>
    <row r="616" spans="5:5" ht="13.7" customHeight="1" x14ac:dyDescent="0.2">
      <c r="E616" s="12"/>
    </row>
    <row r="617" spans="5:5" ht="13.7" customHeight="1" x14ac:dyDescent="0.2">
      <c r="E617" s="12"/>
    </row>
    <row r="618" spans="5:5" ht="13.7" customHeight="1" x14ac:dyDescent="0.2">
      <c r="E618" s="12"/>
    </row>
    <row r="619" spans="5:5" ht="13.7" customHeight="1" x14ac:dyDescent="0.2">
      <c r="E619" s="12"/>
    </row>
    <row r="620" spans="5:5" ht="13.7" customHeight="1" x14ac:dyDescent="0.2">
      <c r="E620" s="12"/>
    </row>
    <row r="621" spans="5:5" ht="13.7" customHeight="1" x14ac:dyDescent="0.2">
      <c r="E621" s="12"/>
    </row>
    <row r="622" spans="5:5" ht="13.7" customHeight="1" x14ac:dyDescent="0.2">
      <c r="E622" s="12"/>
    </row>
    <row r="623" spans="5:5" ht="13.7" customHeight="1" x14ac:dyDescent="0.2">
      <c r="E623" s="12"/>
    </row>
    <row r="624" spans="5:5" ht="13.7" customHeight="1" x14ac:dyDescent="0.2">
      <c r="E624" s="12"/>
    </row>
    <row r="625" spans="5:5" ht="13.7" customHeight="1" x14ac:dyDescent="0.2">
      <c r="E625" s="12"/>
    </row>
    <row r="626" spans="5:5" ht="13.7" customHeight="1" x14ac:dyDescent="0.2">
      <c r="E626" s="12"/>
    </row>
    <row r="627" spans="5:5" ht="13.7" customHeight="1" x14ac:dyDescent="0.2">
      <c r="E627" s="12"/>
    </row>
    <row r="628" spans="5:5" ht="13.7" customHeight="1" x14ac:dyDescent="0.2">
      <c r="E628" s="12"/>
    </row>
    <row r="629" spans="5:5" ht="13.7" customHeight="1" x14ac:dyDescent="0.2">
      <c r="E629" s="12"/>
    </row>
    <row r="630" spans="5:5" ht="13.7" customHeight="1" x14ac:dyDescent="0.2">
      <c r="E630" s="12"/>
    </row>
    <row r="631" spans="5:5" ht="13.7" customHeight="1" x14ac:dyDescent="0.2">
      <c r="E631" s="12"/>
    </row>
    <row r="632" spans="5:5" ht="13.7" customHeight="1" x14ac:dyDescent="0.2">
      <c r="E632" s="12"/>
    </row>
    <row r="633" spans="5:5" ht="13.7" customHeight="1" x14ac:dyDescent="0.2">
      <c r="E633" s="12"/>
    </row>
    <row r="634" spans="5:5" ht="13.7" customHeight="1" x14ac:dyDescent="0.2">
      <c r="E634" s="12"/>
    </row>
    <row r="635" spans="5:5" ht="13.7" customHeight="1" x14ac:dyDescent="0.2">
      <c r="E635" s="12"/>
    </row>
    <row r="636" spans="5:5" ht="13.7" customHeight="1" x14ac:dyDescent="0.2">
      <c r="E636" s="12"/>
    </row>
    <row r="637" spans="5:5" ht="13.7" customHeight="1" x14ac:dyDescent="0.2">
      <c r="E637" s="12"/>
    </row>
    <row r="638" spans="5:5" ht="13.7" customHeight="1" x14ac:dyDescent="0.2">
      <c r="E638" s="12"/>
    </row>
    <row r="639" spans="5:5" ht="13.7" customHeight="1" x14ac:dyDescent="0.2">
      <c r="E639" s="12"/>
    </row>
    <row r="640" spans="5:5" ht="13.7" customHeight="1" x14ac:dyDescent="0.2">
      <c r="E640" s="12"/>
    </row>
    <row r="641" spans="5:5" ht="13.7" customHeight="1" x14ac:dyDescent="0.2">
      <c r="E641" s="12"/>
    </row>
    <row r="642" spans="5:5" ht="13.7" customHeight="1" x14ac:dyDescent="0.2">
      <c r="E642" s="12"/>
    </row>
    <row r="643" spans="5:5" ht="13.7" customHeight="1" x14ac:dyDescent="0.2">
      <c r="E643" s="12"/>
    </row>
    <row r="644" spans="5:5" ht="13.7" customHeight="1" x14ac:dyDescent="0.2">
      <c r="E644" s="12"/>
    </row>
    <row r="645" spans="5:5" ht="13.7" customHeight="1" x14ac:dyDescent="0.2">
      <c r="E645" s="12"/>
    </row>
    <row r="646" spans="5:5" ht="13.7" customHeight="1" x14ac:dyDescent="0.2">
      <c r="E646" s="12"/>
    </row>
    <row r="647" spans="5:5" ht="13.7" customHeight="1" x14ac:dyDescent="0.2">
      <c r="E647" s="12"/>
    </row>
    <row r="648" spans="5:5" ht="13.7" customHeight="1" x14ac:dyDescent="0.2">
      <c r="E648" s="12"/>
    </row>
    <row r="649" spans="5:5" ht="13.7" customHeight="1" x14ac:dyDescent="0.2">
      <c r="E649" s="12"/>
    </row>
    <row r="650" spans="5:5" ht="13.7" customHeight="1" x14ac:dyDescent="0.2">
      <c r="E650" s="12"/>
    </row>
    <row r="651" spans="5:5" ht="13.7" customHeight="1" x14ac:dyDescent="0.2">
      <c r="E651" s="12"/>
    </row>
    <row r="652" spans="5:5" ht="13.7" customHeight="1" x14ac:dyDescent="0.2">
      <c r="E652" s="12"/>
    </row>
    <row r="653" spans="5:5" ht="13.7" customHeight="1" x14ac:dyDescent="0.2">
      <c r="E653" s="12"/>
    </row>
    <row r="654" spans="5:5" ht="13.7" customHeight="1" x14ac:dyDescent="0.2">
      <c r="E654" s="12"/>
    </row>
    <row r="655" spans="5:5" ht="13.7" customHeight="1" x14ac:dyDescent="0.2">
      <c r="E655" s="12"/>
    </row>
    <row r="656" spans="5:5" ht="13.7" customHeight="1" x14ac:dyDescent="0.2">
      <c r="E656" s="12"/>
    </row>
    <row r="657" spans="5:5" ht="13.7" customHeight="1" x14ac:dyDescent="0.2">
      <c r="E657" s="12"/>
    </row>
    <row r="658" spans="5:5" ht="13.7" customHeight="1" x14ac:dyDescent="0.2">
      <c r="E658" s="12"/>
    </row>
    <row r="659" spans="5:5" ht="13.7" customHeight="1" x14ac:dyDescent="0.2">
      <c r="E659" s="12"/>
    </row>
    <row r="660" spans="5:5" ht="13.7" customHeight="1" x14ac:dyDescent="0.2">
      <c r="E660" s="12"/>
    </row>
    <row r="661" spans="5:5" ht="13.7" customHeight="1" x14ac:dyDescent="0.2">
      <c r="E661" s="12"/>
    </row>
    <row r="662" spans="5:5" ht="13.7" customHeight="1" x14ac:dyDescent="0.2">
      <c r="E662" s="12"/>
    </row>
    <row r="663" spans="5:5" ht="13.7" customHeight="1" x14ac:dyDescent="0.2">
      <c r="E663" s="12"/>
    </row>
    <row r="664" spans="5:5" ht="13.7" customHeight="1" x14ac:dyDescent="0.2">
      <c r="E664" s="12"/>
    </row>
    <row r="665" spans="5:5" ht="13.7" customHeight="1" x14ac:dyDescent="0.2">
      <c r="E665" s="12"/>
    </row>
    <row r="666" spans="5:5" ht="13.7" customHeight="1" x14ac:dyDescent="0.2">
      <c r="E666" s="12"/>
    </row>
    <row r="667" spans="5:5" ht="13.7" customHeight="1" x14ac:dyDescent="0.2">
      <c r="E667" s="12"/>
    </row>
    <row r="668" spans="5:5" ht="13.7" customHeight="1" x14ac:dyDescent="0.2">
      <c r="E668" s="12"/>
    </row>
    <row r="669" spans="5:5" ht="13.7" customHeight="1" x14ac:dyDescent="0.2">
      <c r="E669" s="12"/>
    </row>
    <row r="670" spans="5:5" ht="13.7" customHeight="1" x14ac:dyDescent="0.2">
      <c r="E670" s="12"/>
    </row>
    <row r="671" spans="5:5" ht="13.7" customHeight="1" x14ac:dyDescent="0.2">
      <c r="E671" s="12"/>
    </row>
    <row r="672" spans="5:5" ht="13.7" customHeight="1" x14ac:dyDescent="0.2">
      <c r="E672" s="12"/>
    </row>
    <row r="673" spans="5:5" ht="13.7" customHeight="1" x14ac:dyDescent="0.2">
      <c r="E673" s="12"/>
    </row>
    <row r="674" spans="5:5" ht="13.7" customHeight="1" x14ac:dyDescent="0.2">
      <c r="E674" s="12"/>
    </row>
    <row r="675" spans="5:5" ht="13.7" customHeight="1" x14ac:dyDescent="0.2">
      <c r="E675" s="12"/>
    </row>
    <row r="676" spans="5:5" ht="13.7" customHeight="1" x14ac:dyDescent="0.2">
      <c r="E676" s="12"/>
    </row>
    <row r="677" spans="5:5" ht="13.7" customHeight="1" x14ac:dyDescent="0.2">
      <c r="E677" s="12"/>
    </row>
    <row r="678" spans="5:5" ht="13.7" customHeight="1" x14ac:dyDescent="0.2">
      <c r="E678" s="12"/>
    </row>
    <row r="679" spans="5:5" ht="13.7" customHeight="1" x14ac:dyDescent="0.2">
      <c r="E679" s="12"/>
    </row>
    <row r="680" spans="5:5" ht="13.7" customHeight="1" x14ac:dyDescent="0.2">
      <c r="E680" s="12"/>
    </row>
    <row r="681" spans="5:5" ht="13.7" customHeight="1" x14ac:dyDescent="0.2">
      <c r="E681" s="12"/>
    </row>
    <row r="682" spans="5:5" ht="13.7" customHeight="1" x14ac:dyDescent="0.2">
      <c r="E682" s="12"/>
    </row>
    <row r="683" spans="5:5" ht="13.7" customHeight="1" x14ac:dyDescent="0.2">
      <c r="E683" s="12"/>
    </row>
    <row r="684" spans="5:5" ht="13.7" customHeight="1" x14ac:dyDescent="0.2">
      <c r="E684" s="12"/>
    </row>
    <row r="685" spans="5:5" ht="13.7" customHeight="1" x14ac:dyDescent="0.2">
      <c r="E685" s="12"/>
    </row>
    <row r="686" spans="5:5" ht="13.7" customHeight="1" x14ac:dyDescent="0.2">
      <c r="E686" s="12"/>
    </row>
    <row r="687" spans="5:5" ht="13.7" customHeight="1" x14ac:dyDescent="0.2">
      <c r="E687" s="12"/>
    </row>
    <row r="688" spans="5:5" ht="13.7" customHeight="1" x14ac:dyDescent="0.2">
      <c r="E688" s="12"/>
    </row>
    <row r="689" spans="5:5" ht="13.7" customHeight="1" x14ac:dyDescent="0.2">
      <c r="E689" s="12"/>
    </row>
    <row r="690" spans="5:5" ht="13.7" customHeight="1" x14ac:dyDescent="0.2">
      <c r="E690" s="12"/>
    </row>
    <row r="691" spans="5:5" ht="13.7" customHeight="1" x14ac:dyDescent="0.2">
      <c r="E691" s="12"/>
    </row>
    <row r="692" spans="5:5" ht="13.7" customHeight="1" x14ac:dyDescent="0.2">
      <c r="E692" s="12"/>
    </row>
    <row r="693" spans="5:5" ht="13.7" customHeight="1" x14ac:dyDescent="0.2">
      <c r="E693" s="12"/>
    </row>
    <row r="694" spans="5:5" ht="13.7" customHeight="1" x14ac:dyDescent="0.2">
      <c r="E694" s="12"/>
    </row>
    <row r="695" spans="5:5" ht="13.7" customHeight="1" x14ac:dyDescent="0.2">
      <c r="E695" s="12"/>
    </row>
    <row r="696" spans="5:5" ht="13.7" customHeight="1" x14ac:dyDescent="0.2">
      <c r="E696" s="12"/>
    </row>
    <row r="697" spans="5:5" ht="13.7" customHeight="1" x14ac:dyDescent="0.2">
      <c r="E697" s="12"/>
    </row>
    <row r="698" spans="5:5" ht="13.7" customHeight="1" x14ac:dyDescent="0.2">
      <c r="E698" s="12"/>
    </row>
    <row r="699" spans="5:5" ht="13.7" customHeight="1" x14ac:dyDescent="0.2">
      <c r="E699" s="12"/>
    </row>
    <row r="700" spans="5:5" ht="13.7" customHeight="1" x14ac:dyDescent="0.2">
      <c r="E700" s="12"/>
    </row>
    <row r="701" spans="5:5" ht="13.7" customHeight="1" x14ac:dyDescent="0.2">
      <c r="E701" s="12"/>
    </row>
    <row r="702" spans="5:5" ht="13.7" customHeight="1" x14ac:dyDescent="0.2">
      <c r="E702" s="12"/>
    </row>
    <row r="703" spans="5:5" ht="13.7" customHeight="1" x14ac:dyDescent="0.2">
      <c r="E703" s="12"/>
    </row>
    <row r="704" spans="5:5" ht="13.7" customHeight="1" x14ac:dyDescent="0.2">
      <c r="E704" s="12"/>
    </row>
    <row r="705" spans="5:5" ht="13.7" customHeight="1" x14ac:dyDescent="0.2">
      <c r="E705" s="12"/>
    </row>
    <row r="706" spans="5:5" ht="13.7" customHeight="1" x14ac:dyDescent="0.2">
      <c r="E706" s="12"/>
    </row>
    <row r="707" spans="5:5" ht="13.7" customHeight="1" x14ac:dyDescent="0.2">
      <c r="E707" s="12"/>
    </row>
    <row r="708" spans="5:5" ht="13.7" customHeight="1" x14ac:dyDescent="0.2">
      <c r="E708" s="12"/>
    </row>
    <row r="709" spans="5:5" ht="13.7" customHeight="1" x14ac:dyDescent="0.2">
      <c r="E709" s="12"/>
    </row>
    <row r="710" spans="5:5" ht="13.7" customHeight="1" x14ac:dyDescent="0.2">
      <c r="E710" s="12"/>
    </row>
    <row r="711" spans="5:5" ht="13.7" customHeight="1" x14ac:dyDescent="0.2">
      <c r="E711" s="12"/>
    </row>
    <row r="712" spans="5:5" ht="13.7" customHeight="1" x14ac:dyDescent="0.2">
      <c r="E712" s="12"/>
    </row>
    <row r="713" spans="5:5" ht="13.7" customHeight="1" x14ac:dyDescent="0.2">
      <c r="E713" s="12"/>
    </row>
    <row r="714" spans="5:5" ht="13.7" customHeight="1" x14ac:dyDescent="0.2">
      <c r="E714" s="12"/>
    </row>
    <row r="715" spans="5:5" ht="13.7" customHeight="1" x14ac:dyDescent="0.2">
      <c r="E715" s="12"/>
    </row>
    <row r="716" spans="5:5" ht="13.7" customHeight="1" x14ac:dyDescent="0.2">
      <c r="E716" s="12"/>
    </row>
    <row r="717" spans="5:5" ht="13.7" customHeight="1" x14ac:dyDescent="0.2">
      <c r="E717" s="12"/>
    </row>
    <row r="718" spans="5:5" ht="13.7" customHeight="1" x14ac:dyDescent="0.2">
      <c r="E718" s="12"/>
    </row>
    <row r="719" spans="5:5" ht="13.7" customHeight="1" x14ac:dyDescent="0.2">
      <c r="E719" s="12"/>
    </row>
    <row r="720" spans="5:5" ht="13.7" customHeight="1" x14ac:dyDescent="0.2">
      <c r="E720" s="12"/>
    </row>
    <row r="721" spans="5:5" ht="13.7" customHeight="1" x14ac:dyDescent="0.2">
      <c r="E721" s="12"/>
    </row>
    <row r="722" spans="5:5" ht="13.7" customHeight="1" x14ac:dyDescent="0.2">
      <c r="E722" s="12"/>
    </row>
    <row r="723" spans="5:5" ht="13.7" customHeight="1" x14ac:dyDescent="0.2">
      <c r="E723" s="12"/>
    </row>
    <row r="724" spans="5:5" ht="13.7" customHeight="1" x14ac:dyDescent="0.2">
      <c r="E724" s="12"/>
    </row>
    <row r="725" spans="5:5" ht="13.7" customHeight="1" x14ac:dyDescent="0.2">
      <c r="E725" s="12"/>
    </row>
    <row r="726" spans="5:5" ht="13.7" customHeight="1" x14ac:dyDescent="0.2">
      <c r="E726" s="12"/>
    </row>
    <row r="727" spans="5:5" ht="13.7" customHeight="1" x14ac:dyDescent="0.2">
      <c r="E727" s="12"/>
    </row>
    <row r="728" spans="5:5" ht="13.7" customHeight="1" x14ac:dyDescent="0.2">
      <c r="E728" s="12"/>
    </row>
    <row r="729" spans="5:5" ht="13.7" customHeight="1" x14ac:dyDescent="0.2">
      <c r="E729" s="12"/>
    </row>
    <row r="730" spans="5:5" ht="13.7" customHeight="1" x14ac:dyDescent="0.2">
      <c r="E730" s="12"/>
    </row>
    <row r="731" spans="5:5" ht="13.7" customHeight="1" x14ac:dyDescent="0.2">
      <c r="E731" s="12"/>
    </row>
    <row r="732" spans="5:5" ht="13.7" customHeight="1" x14ac:dyDescent="0.2">
      <c r="E732" s="12"/>
    </row>
    <row r="733" spans="5:5" ht="13.7" customHeight="1" x14ac:dyDescent="0.2">
      <c r="E733" s="12"/>
    </row>
    <row r="734" spans="5:5" ht="13.7" customHeight="1" x14ac:dyDescent="0.2">
      <c r="E734" s="12"/>
    </row>
    <row r="735" spans="5:5" ht="13.7" customHeight="1" x14ac:dyDescent="0.2">
      <c r="E735" s="12"/>
    </row>
    <row r="736" spans="5:5" ht="13.7" customHeight="1" x14ac:dyDescent="0.2">
      <c r="E736" s="12"/>
    </row>
    <row r="737" spans="5:5" ht="13.7" customHeight="1" x14ac:dyDescent="0.2">
      <c r="E737" s="12"/>
    </row>
    <row r="738" spans="5:5" ht="13.7" customHeight="1" x14ac:dyDescent="0.2">
      <c r="E738" s="12"/>
    </row>
    <row r="739" spans="5:5" ht="13.7" customHeight="1" x14ac:dyDescent="0.2">
      <c r="E739" s="12"/>
    </row>
    <row r="740" spans="5:5" ht="13.7" customHeight="1" x14ac:dyDescent="0.2">
      <c r="E740" s="12"/>
    </row>
    <row r="741" spans="5:5" ht="13.7" customHeight="1" x14ac:dyDescent="0.2">
      <c r="E741" s="12"/>
    </row>
    <row r="742" spans="5:5" ht="13.7" customHeight="1" x14ac:dyDescent="0.2">
      <c r="E742" s="12"/>
    </row>
    <row r="743" spans="5:5" ht="13.7" customHeight="1" x14ac:dyDescent="0.2">
      <c r="E743" s="12"/>
    </row>
    <row r="744" spans="5:5" ht="13.7" customHeight="1" x14ac:dyDescent="0.2">
      <c r="E744" s="12"/>
    </row>
    <row r="745" spans="5:5" ht="13.7" customHeight="1" x14ac:dyDescent="0.2">
      <c r="E745" s="12"/>
    </row>
    <row r="746" spans="5:5" ht="13.7" customHeight="1" x14ac:dyDescent="0.2">
      <c r="E746" s="12"/>
    </row>
    <row r="747" spans="5:5" ht="13.7" customHeight="1" x14ac:dyDescent="0.2">
      <c r="E747" s="12"/>
    </row>
    <row r="748" spans="5:5" ht="13.7" customHeight="1" x14ac:dyDescent="0.2">
      <c r="E748" s="12"/>
    </row>
    <row r="749" spans="5:5" ht="13.7" customHeight="1" x14ac:dyDescent="0.2">
      <c r="E749" s="12"/>
    </row>
    <row r="750" spans="5:5" ht="13.7" customHeight="1" x14ac:dyDescent="0.2">
      <c r="E750" s="12"/>
    </row>
    <row r="751" spans="5:5" ht="13.7" customHeight="1" x14ac:dyDescent="0.2">
      <c r="E751" s="12"/>
    </row>
    <row r="752" spans="5:5" ht="13.7" customHeight="1" x14ac:dyDescent="0.2">
      <c r="E752" s="12"/>
    </row>
    <row r="753" spans="5:5" ht="13.7" customHeight="1" x14ac:dyDescent="0.2">
      <c r="E753" s="12"/>
    </row>
    <row r="754" spans="5:5" ht="13.7" customHeight="1" x14ac:dyDescent="0.2">
      <c r="E754" s="12"/>
    </row>
    <row r="755" spans="5:5" ht="13.7" customHeight="1" x14ac:dyDescent="0.2">
      <c r="E755" s="12"/>
    </row>
    <row r="756" spans="5:5" ht="13.7" customHeight="1" x14ac:dyDescent="0.2">
      <c r="E756" s="12"/>
    </row>
    <row r="757" spans="5:5" ht="13.7" customHeight="1" x14ac:dyDescent="0.2">
      <c r="E757" s="12"/>
    </row>
    <row r="758" spans="5:5" ht="13.7" customHeight="1" x14ac:dyDescent="0.2">
      <c r="E758" s="12"/>
    </row>
    <row r="759" spans="5:5" ht="13.7" customHeight="1" x14ac:dyDescent="0.2">
      <c r="E759" s="12"/>
    </row>
    <row r="760" spans="5:5" ht="13.7" customHeight="1" x14ac:dyDescent="0.2">
      <c r="E760" s="12"/>
    </row>
    <row r="761" spans="5:5" ht="13.7" customHeight="1" x14ac:dyDescent="0.2">
      <c r="E761" s="12"/>
    </row>
    <row r="762" spans="5:5" ht="13.7" customHeight="1" x14ac:dyDescent="0.2">
      <c r="E762" s="12"/>
    </row>
    <row r="763" spans="5:5" ht="13.7" customHeight="1" x14ac:dyDescent="0.2">
      <c r="E763" s="12"/>
    </row>
    <row r="764" spans="5:5" ht="13.7" customHeight="1" x14ac:dyDescent="0.2">
      <c r="E764" s="12"/>
    </row>
    <row r="765" spans="5:5" ht="13.7" customHeight="1" x14ac:dyDescent="0.2">
      <c r="E765" s="12"/>
    </row>
    <row r="766" spans="5:5" ht="13.7" customHeight="1" x14ac:dyDescent="0.2">
      <c r="E766" s="12"/>
    </row>
    <row r="767" spans="5:5" ht="13.7" customHeight="1" x14ac:dyDescent="0.2">
      <c r="E767" s="12"/>
    </row>
    <row r="768" spans="5:5" ht="13.7" customHeight="1" x14ac:dyDescent="0.2">
      <c r="E768" s="12"/>
    </row>
    <row r="769" spans="5:5" ht="13.7" customHeight="1" x14ac:dyDescent="0.2">
      <c r="E769" s="12"/>
    </row>
    <row r="770" spans="5:5" ht="13.7" customHeight="1" x14ac:dyDescent="0.2">
      <c r="E770" s="12"/>
    </row>
    <row r="771" spans="5:5" ht="13.7" customHeight="1" x14ac:dyDescent="0.2">
      <c r="E771" s="12"/>
    </row>
    <row r="772" spans="5:5" ht="13.7" customHeight="1" x14ac:dyDescent="0.2">
      <c r="E772" s="12"/>
    </row>
    <row r="773" spans="5:5" ht="13.7" customHeight="1" x14ac:dyDescent="0.2">
      <c r="E773" s="12"/>
    </row>
    <row r="774" spans="5:5" ht="13.7" customHeight="1" x14ac:dyDescent="0.2">
      <c r="E774" s="12"/>
    </row>
    <row r="775" spans="5:5" ht="13.7" customHeight="1" x14ac:dyDescent="0.2">
      <c r="E775" s="12"/>
    </row>
    <row r="776" spans="5:5" ht="13.7" customHeight="1" x14ac:dyDescent="0.2">
      <c r="E776" s="12"/>
    </row>
    <row r="777" spans="5:5" ht="13.7" customHeight="1" x14ac:dyDescent="0.2">
      <c r="E777" s="12"/>
    </row>
    <row r="778" spans="5:5" ht="13.7" customHeight="1" x14ac:dyDescent="0.2">
      <c r="E778" s="12"/>
    </row>
    <row r="779" spans="5:5" ht="13.7" customHeight="1" x14ac:dyDescent="0.2">
      <c r="E779" s="12"/>
    </row>
    <row r="780" spans="5:5" ht="13.7" customHeight="1" x14ac:dyDescent="0.2">
      <c r="E780" s="12"/>
    </row>
    <row r="781" spans="5:5" ht="13.7" customHeight="1" x14ac:dyDescent="0.2">
      <c r="E781" s="12"/>
    </row>
    <row r="782" spans="5:5" ht="13.7" customHeight="1" x14ac:dyDescent="0.2">
      <c r="E782" s="12"/>
    </row>
    <row r="783" spans="5:5" ht="13.7" customHeight="1" x14ac:dyDescent="0.2">
      <c r="E783" s="12"/>
    </row>
    <row r="784" spans="5:5" ht="13.7" customHeight="1" x14ac:dyDescent="0.2">
      <c r="E784" s="12"/>
    </row>
    <row r="785" spans="5:5" ht="13.7" customHeight="1" x14ac:dyDescent="0.2">
      <c r="E785" s="12"/>
    </row>
    <row r="786" spans="5:5" ht="13.7" customHeight="1" x14ac:dyDescent="0.2">
      <c r="E786" s="12"/>
    </row>
    <row r="787" spans="5:5" ht="13.7" customHeight="1" x14ac:dyDescent="0.2">
      <c r="E787" s="12"/>
    </row>
    <row r="788" spans="5:5" ht="13.7" customHeight="1" x14ac:dyDescent="0.2">
      <c r="E788" s="12"/>
    </row>
    <row r="789" spans="5:5" ht="13.7" customHeight="1" x14ac:dyDescent="0.2">
      <c r="E789" s="12"/>
    </row>
    <row r="790" spans="5:5" ht="13.7" customHeight="1" x14ac:dyDescent="0.2">
      <c r="E790" s="12"/>
    </row>
    <row r="791" spans="5:5" ht="13.7" customHeight="1" x14ac:dyDescent="0.2">
      <c r="E791" s="12"/>
    </row>
    <row r="792" spans="5:5" ht="13.7" customHeight="1" x14ac:dyDescent="0.2">
      <c r="E792" s="12"/>
    </row>
    <row r="793" spans="5:5" ht="13.7" customHeight="1" x14ac:dyDescent="0.2">
      <c r="E793" s="12"/>
    </row>
    <row r="794" spans="5:5" ht="13.7" customHeight="1" x14ac:dyDescent="0.2">
      <c r="E794" s="12"/>
    </row>
    <row r="795" spans="5:5" ht="13.7" customHeight="1" x14ac:dyDescent="0.2">
      <c r="E795" s="12"/>
    </row>
    <row r="796" spans="5:5" ht="13.7" customHeight="1" x14ac:dyDescent="0.2">
      <c r="E796" s="12"/>
    </row>
    <row r="797" spans="5:5" ht="13.7" customHeight="1" x14ac:dyDescent="0.2">
      <c r="E797" s="12"/>
    </row>
    <row r="798" spans="5:5" ht="13.7" customHeight="1" x14ac:dyDescent="0.2">
      <c r="E798" s="12"/>
    </row>
    <row r="799" spans="5:5" ht="13.7" customHeight="1" x14ac:dyDescent="0.2">
      <c r="E799" s="12"/>
    </row>
    <row r="800" spans="5:5" ht="13.7" customHeight="1" x14ac:dyDescent="0.2">
      <c r="E800" s="12"/>
    </row>
    <row r="801" spans="5:5" ht="13.7" customHeight="1" x14ac:dyDescent="0.2">
      <c r="E801" s="12"/>
    </row>
    <row r="802" spans="5:5" ht="13.7" customHeight="1" x14ac:dyDescent="0.2">
      <c r="E802" s="12"/>
    </row>
    <row r="803" spans="5:5" ht="13.7" customHeight="1" x14ac:dyDescent="0.2">
      <c r="E803" s="12"/>
    </row>
    <row r="804" spans="5:5" ht="13.7" customHeight="1" x14ac:dyDescent="0.2">
      <c r="E804" s="12"/>
    </row>
    <row r="805" spans="5:5" ht="13.7" customHeight="1" x14ac:dyDescent="0.2">
      <c r="E805" s="12"/>
    </row>
    <row r="806" spans="5:5" ht="13.7" customHeight="1" x14ac:dyDescent="0.2">
      <c r="E806" s="12"/>
    </row>
    <row r="807" spans="5:5" ht="13.7" customHeight="1" x14ac:dyDescent="0.2">
      <c r="E807" s="12"/>
    </row>
    <row r="808" spans="5:5" ht="13.7" customHeight="1" x14ac:dyDescent="0.2">
      <c r="E808" s="12"/>
    </row>
    <row r="809" spans="5:5" ht="13.7" customHeight="1" x14ac:dyDescent="0.2">
      <c r="E809" s="12"/>
    </row>
    <row r="810" spans="5:5" ht="13.7" customHeight="1" x14ac:dyDescent="0.2">
      <c r="E810" s="12"/>
    </row>
    <row r="811" spans="5:5" ht="13.7" customHeight="1" x14ac:dyDescent="0.2">
      <c r="E811" s="12"/>
    </row>
    <row r="812" spans="5:5" ht="13.7" customHeight="1" x14ac:dyDescent="0.2">
      <c r="E812" s="12"/>
    </row>
    <row r="813" spans="5:5" ht="13.7" customHeight="1" x14ac:dyDescent="0.2">
      <c r="E813" s="12"/>
    </row>
    <row r="814" spans="5:5" ht="13.7" customHeight="1" x14ac:dyDescent="0.2">
      <c r="E814" s="12"/>
    </row>
    <row r="815" spans="5:5" ht="13.7" customHeight="1" x14ac:dyDescent="0.2">
      <c r="E815" s="12"/>
    </row>
    <row r="816" spans="5:5" ht="13.7" customHeight="1" x14ac:dyDescent="0.2">
      <c r="E816" s="12"/>
    </row>
    <row r="817" spans="5:5" ht="13.7" customHeight="1" x14ac:dyDescent="0.2">
      <c r="E817" s="12"/>
    </row>
    <row r="818" spans="5:5" ht="13.7" customHeight="1" x14ac:dyDescent="0.2">
      <c r="E818" s="12"/>
    </row>
    <row r="819" spans="5:5" ht="13.7" customHeight="1" x14ac:dyDescent="0.2">
      <c r="E819" s="12"/>
    </row>
    <row r="820" spans="5:5" ht="13.7" customHeight="1" x14ac:dyDescent="0.2">
      <c r="E820" s="12"/>
    </row>
    <row r="821" spans="5:5" ht="13.7" customHeight="1" x14ac:dyDescent="0.2">
      <c r="E821" s="12"/>
    </row>
    <row r="822" spans="5:5" ht="13.7" customHeight="1" x14ac:dyDescent="0.2">
      <c r="E822" s="12"/>
    </row>
    <row r="823" spans="5:5" ht="13.7" customHeight="1" x14ac:dyDescent="0.2">
      <c r="E823" s="12"/>
    </row>
    <row r="824" spans="5:5" ht="13.7" customHeight="1" x14ac:dyDescent="0.2">
      <c r="E824" s="12"/>
    </row>
    <row r="825" spans="5:5" ht="13.7" customHeight="1" x14ac:dyDescent="0.2">
      <c r="E825" s="12"/>
    </row>
    <row r="826" spans="5:5" ht="13.7" customHeight="1" x14ac:dyDescent="0.2">
      <c r="E826" s="12"/>
    </row>
    <row r="827" spans="5:5" ht="13.7" customHeight="1" x14ac:dyDescent="0.2">
      <c r="E827" s="12"/>
    </row>
    <row r="828" spans="5:5" ht="13.7" customHeight="1" x14ac:dyDescent="0.2">
      <c r="E828" s="12"/>
    </row>
    <row r="829" spans="5:5" ht="13.7" customHeight="1" x14ac:dyDescent="0.2">
      <c r="E829" s="12"/>
    </row>
    <row r="830" spans="5:5" ht="13.7" customHeight="1" x14ac:dyDescent="0.2">
      <c r="E830" s="12"/>
    </row>
    <row r="831" spans="5:5" ht="13.7" customHeight="1" x14ac:dyDescent="0.2">
      <c r="E831" s="12"/>
    </row>
    <row r="832" spans="5:5" ht="13.7" customHeight="1" x14ac:dyDescent="0.2">
      <c r="E832" s="12"/>
    </row>
    <row r="833" spans="5:5" ht="13.7" customHeight="1" x14ac:dyDescent="0.2">
      <c r="E833" s="12"/>
    </row>
    <row r="834" spans="5:5" ht="13.7" customHeight="1" x14ac:dyDescent="0.2">
      <c r="E834" s="12"/>
    </row>
    <row r="835" spans="5:5" ht="13.7" customHeight="1" x14ac:dyDescent="0.2">
      <c r="E835" s="12"/>
    </row>
    <row r="836" spans="5:5" ht="13.7" customHeight="1" x14ac:dyDescent="0.2">
      <c r="E836" s="12"/>
    </row>
    <row r="837" spans="5:5" ht="13.7" customHeight="1" x14ac:dyDescent="0.2">
      <c r="E837" s="12"/>
    </row>
    <row r="838" spans="5:5" ht="13.7" customHeight="1" x14ac:dyDescent="0.2">
      <c r="E838" s="12"/>
    </row>
    <row r="839" spans="5:5" ht="13.7" customHeight="1" x14ac:dyDescent="0.2">
      <c r="E839" s="12"/>
    </row>
    <row r="840" spans="5:5" ht="13.7" customHeight="1" x14ac:dyDescent="0.2">
      <c r="E840" s="12"/>
    </row>
    <row r="841" spans="5:5" ht="13.7" customHeight="1" x14ac:dyDescent="0.2">
      <c r="E841" s="12"/>
    </row>
    <row r="842" spans="5:5" ht="13.7" customHeight="1" x14ac:dyDescent="0.2">
      <c r="E842" s="12"/>
    </row>
    <row r="843" spans="5:5" ht="13.7" customHeight="1" x14ac:dyDescent="0.2">
      <c r="E843" s="12"/>
    </row>
    <row r="844" spans="5:5" ht="13.7" customHeight="1" x14ac:dyDescent="0.2">
      <c r="E844" s="12"/>
    </row>
    <row r="845" spans="5:5" ht="13.7" customHeight="1" x14ac:dyDescent="0.2">
      <c r="E845" s="12"/>
    </row>
    <row r="846" spans="5:5" ht="13.7" customHeight="1" x14ac:dyDescent="0.2">
      <c r="E846" s="12"/>
    </row>
    <row r="847" spans="5:5" ht="13.7" customHeight="1" x14ac:dyDescent="0.2">
      <c r="E847" s="12"/>
    </row>
    <row r="848" spans="5:5" ht="13.7" customHeight="1" x14ac:dyDescent="0.2">
      <c r="E848" s="12"/>
    </row>
    <row r="849" spans="5:5" ht="13.7" customHeight="1" x14ac:dyDescent="0.2">
      <c r="E849" s="12"/>
    </row>
    <row r="850" spans="5:5" ht="13.7" customHeight="1" x14ac:dyDescent="0.2">
      <c r="E850" s="12"/>
    </row>
    <row r="851" spans="5:5" ht="13.7" customHeight="1" x14ac:dyDescent="0.2">
      <c r="E851" s="12"/>
    </row>
    <row r="852" spans="5:5" ht="13.7" customHeight="1" x14ac:dyDescent="0.2">
      <c r="E852" s="12"/>
    </row>
    <row r="853" spans="5:5" ht="13.7" customHeight="1" x14ac:dyDescent="0.2">
      <c r="E853" s="12"/>
    </row>
    <row r="854" spans="5:5" ht="13.7" customHeight="1" x14ac:dyDescent="0.2">
      <c r="E854" s="12"/>
    </row>
    <row r="855" spans="5:5" ht="13.7" customHeight="1" x14ac:dyDescent="0.2">
      <c r="E855" s="12"/>
    </row>
    <row r="856" spans="5:5" ht="13.7" customHeight="1" x14ac:dyDescent="0.2">
      <c r="E856" s="12"/>
    </row>
    <row r="857" spans="5:5" ht="13.7" customHeight="1" x14ac:dyDescent="0.2">
      <c r="E857" s="12"/>
    </row>
    <row r="858" spans="5:5" ht="13.7" customHeight="1" x14ac:dyDescent="0.2">
      <c r="E858" s="12"/>
    </row>
    <row r="859" spans="5:5" ht="13.7" customHeight="1" x14ac:dyDescent="0.2">
      <c r="E859" s="12"/>
    </row>
    <row r="860" spans="5:5" ht="13.7" customHeight="1" x14ac:dyDescent="0.2">
      <c r="E860" s="12"/>
    </row>
    <row r="861" spans="5:5" ht="13.7" customHeight="1" x14ac:dyDescent="0.2">
      <c r="E861" s="12"/>
    </row>
    <row r="862" spans="5:5" ht="13.7" customHeight="1" x14ac:dyDescent="0.2">
      <c r="E862" s="12"/>
    </row>
    <row r="863" spans="5:5" ht="13.7" customHeight="1" x14ac:dyDescent="0.2">
      <c r="E863" s="12"/>
    </row>
    <row r="864" spans="5:5" ht="13.7" customHeight="1" x14ac:dyDescent="0.2">
      <c r="E864" s="12"/>
    </row>
    <row r="865" spans="5:5" ht="13.7" customHeight="1" x14ac:dyDescent="0.2">
      <c r="E865" s="12"/>
    </row>
    <row r="866" spans="5:5" ht="13.7" customHeight="1" x14ac:dyDescent="0.2">
      <c r="E866" s="12"/>
    </row>
    <row r="867" spans="5:5" ht="13.7" customHeight="1" x14ac:dyDescent="0.2">
      <c r="E867" s="12"/>
    </row>
    <row r="868" spans="5:5" ht="13.7" customHeight="1" x14ac:dyDescent="0.2">
      <c r="E868" s="12"/>
    </row>
    <row r="869" spans="5:5" ht="13.7" customHeight="1" x14ac:dyDescent="0.2">
      <c r="E869" s="12"/>
    </row>
    <row r="870" spans="5:5" ht="13.7" customHeight="1" x14ac:dyDescent="0.2">
      <c r="E870" s="12"/>
    </row>
    <row r="871" spans="5:5" ht="13.7" customHeight="1" x14ac:dyDescent="0.2">
      <c r="E871" s="12"/>
    </row>
    <row r="872" spans="5:5" ht="13.7" customHeight="1" x14ac:dyDescent="0.2">
      <c r="E872" s="12"/>
    </row>
    <row r="873" spans="5:5" ht="13.7" customHeight="1" x14ac:dyDescent="0.2">
      <c r="E873" s="12"/>
    </row>
    <row r="874" spans="5:5" ht="13.7" customHeight="1" x14ac:dyDescent="0.2">
      <c r="E874" s="12"/>
    </row>
    <row r="875" spans="5:5" ht="13.7" customHeight="1" x14ac:dyDescent="0.2">
      <c r="E875" s="12"/>
    </row>
    <row r="876" spans="5:5" ht="13.7" customHeight="1" x14ac:dyDescent="0.2">
      <c r="E876" s="12"/>
    </row>
    <row r="877" spans="5:5" ht="13.7" customHeight="1" x14ac:dyDescent="0.2">
      <c r="E877" s="12"/>
    </row>
    <row r="878" spans="5:5" ht="13.7" customHeight="1" x14ac:dyDescent="0.2">
      <c r="E878" s="12"/>
    </row>
    <row r="879" spans="5:5" ht="13.7" customHeight="1" x14ac:dyDescent="0.2">
      <c r="E879" s="12"/>
    </row>
    <row r="880" spans="5:5" ht="13.7" customHeight="1" x14ac:dyDescent="0.2">
      <c r="E880" s="12"/>
    </row>
    <row r="881" spans="5:5" ht="13.7" customHeight="1" x14ac:dyDescent="0.2">
      <c r="E881" s="12"/>
    </row>
    <row r="882" spans="5:5" ht="13.7" customHeight="1" x14ac:dyDescent="0.2">
      <c r="E882" s="12"/>
    </row>
    <row r="883" spans="5:5" ht="13.7" customHeight="1" x14ac:dyDescent="0.2">
      <c r="E883" s="12"/>
    </row>
    <row r="884" spans="5:5" ht="13.7" customHeight="1" x14ac:dyDescent="0.2">
      <c r="E884" s="12"/>
    </row>
    <row r="885" spans="5:5" ht="13.7" customHeight="1" x14ac:dyDescent="0.2">
      <c r="E885" s="12"/>
    </row>
    <row r="886" spans="5:5" ht="13.7" customHeight="1" x14ac:dyDescent="0.2">
      <c r="E886" s="12"/>
    </row>
    <row r="887" spans="5:5" ht="13.7" customHeight="1" x14ac:dyDescent="0.2">
      <c r="E887" s="12"/>
    </row>
    <row r="888" spans="5:5" ht="13.7" customHeight="1" x14ac:dyDescent="0.2">
      <c r="E888" s="12"/>
    </row>
    <row r="889" spans="5:5" ht="13.7" customHeight="1" x14ac:dyDescent="0.2">
      <c r="E889" s="12"/>
    </row>
    <row r="890" spans="5:5" ht="13.7" customHeight="1" x14ac:dyDescent="0.2">
      <c r="E890" s="12"/>
    </row>
    <row r="891" spans="5:5" ht="13.7" customHeight="1" x14ac:dyDescent="0.2">
      <c r="E891" s="12"/>
    </row>
    <row r="892" spans="5:5" ht="13.7" customHeight="1" x14ac:dyDescent="0.2">
      <c r="E892" s="12"/>
    </row>
    <row r="893" spans="5:5" ht="13.7" customHeight="1" x14ac:dyDescent="0.2">
      <c r="E893" s="12"/>
    </row>
    <row r="894" spans="5:5" ht="13.7" customHeight="1" x14ac:dyDescent="0.2">
      <c r="E894" s="12"/>
    </row>
    <row r="895" spans="5:5" ht="13.7" customHeight="1" x14ac:dyDescent="0.2">
      <c r="E895" s="12"/>
    </row>
    <row r="896" spans="5:5" ht="13.7" customHeight="1" x14ac:dyDescent="0.2">
      <c r="E896" s="12"/>
    </row>
    <row r="897" spans="5:5" ht="13.7" customHeight="1" x14ac:dyDescent="0.2">
      <c r="E897" s="12"/>
    </row>
    <row r="898" spans="5:5" ht="13.7" customHeight="1" x14ac:dyDescent="0.2">
      <c r="E898" s="12"/>
    </row>
    <row r="899" spans="5:5" ht="13.7" customHeight="1" x14ac:dyDescent="0.2">
      <c r="E899" s="12"/>
    </row>
    <row r="900" spans="5:5" ht="13.7" customHeight="1" x14ac:dyDescent="0.2">
      <c r="E900" s="12"/>
    </row>
    <row r="901" spans="5:5" ht="13.7" customHeight="1" x14ac:dyDescent="0.2">
      <c r="E901" s="12"/>
    </row>
    <row r="902" spans="5:5" ht="13.7" customHeight="1" x14ac:dyDescent="0.2">
      <c r="E902" s="12"/>
    </row>
    <row r="903" spans="5:5" ht="13.7" customHeight="1" x14ac:dyDescent="0.2">
      <c r="E903" s="12"/>
    </row>
    <row r="904" spans="5:5" ht="13.7" customHeight="1" x14ac:dyDescent="0.2">
      <c r="E904" s="12"/>
    </row>
    <row r="905" spans="5:5" ht="13.7" customHeight="1" x14ac:dyDescent="0.2">
      <c r="E905" s="12"/>
    </row>
    <row r="906" spans="5:5" ht="13.7" customHeight="1" x14ac:dyDescent="0.2">
      <c r="E906" s="12"/>
    </row>
    <row r="907" spans="5:5" ht="13.7" customHeight="1" x14ac:dyDescent="0.2">
      <c r="E907" s="12"/>
    </row>
    <row r="908" spans="5:5" ht="13.7" customHeight="1" x14ac:dyDescent="0.2">
      <c r="E908" s="12"/>
    </row>
    <row r="909" spans="5:5" ht="13.7" customHeight="1" x14ac:dyDescent="0.2">
      <c r="E909" s="12"/>
    </row>
    <row r="910" spans="5:5" ht="13.7" customHeight="1" x14ac:dyDescent="0.2">
      <c r="E910" s="12"/>
    </row>
    <row r="911" spans="5:5" ht="13.7" customHeight="1" x14ac:dyDescent="0.2">
      <c r="E911" s="12"/>
    </row>
    <row r="912" spans="5:5" ht="13.7" customHeight="1" x14ac:dyDescent="0.2">
      <c r="E912" s="12"/>
    </row>
    <row r="913" spans="5:5" ht="13.7" customHeight="1" x14ac:dyDescent="0.2">
      <c r="E913" s="12"/>
    </row>
    <row r="914" spans="5:5" ht="13.7" customHeight="1" x14ac:dyDescent="0.2">
      <c r="E914" s="12"/>
    </row>
    <row r="915" spans="5:5" ht="13.7" customHeight="1" x14ac:dyDescent="0.2">
      <c r="E915" s="12"/>
    </row>
    <row r="916" spans="5:5" ht="13.7" customHeight="1" x14ac:dyDescent="0.2">
      <c r="E916" s="12"/>
    </row>
    <row r="917" spans="5:5" ht="13.7" customHeight="1" x14ac:dyDescent="0.2">
      <c r="E917" s="12"/>
    </row>
    <row r="918" spans="5:5" ht="13.7" customHeight="1" x14ac:dyDescent="0.2">
      <c r="E918" s="12"/>
    </row>
    <row r="919" spans="5:5" ht="13.7" customHeight="1" x14ac:dyDescent="0.2">
      <c r="E919" s="12"/>
    </row>
    <row r="920" spans="5:5" ht="13.7" customHeight="1" x14ac:dyDescent="0.2">
      <c r="E920" s="12"/>
    </row>
    <row r="921" spans="5:5" ht="13.7" customHeight="1" x14ac:dyDescent="0.2">
      <c r="E921" s="12"/>
    </row>
    <row r="922" spans="5:5" ht="13.7" customHeight="1" x14ac:dyDescent="0.2">
      <c r="E922" s="12"/>
    </row>
    <row r="923" spans="5:5" ht="13.7" customHeight="1" x14ac:dyDescent="0.2">
      <c r="E923" s="12"/>
    </row>
    <row r="924" spans="5:5" ht="13.7" customHeight="1" x14ac:dyDescent="0.2">
      <c r="E924" s="12"/>
    </row>
    <row r="925" spans="5:5" ht="13.7" customHeight="1" x14ac:dyDescent="0.2">
      <c r="E925" s="12"/>
    </row>
    <row r="926" spans="5:5" ht="13.7" customHeight="1" x14ac:dyDescent="0.2">
      <c r="E926" s="12"/>
    </row>
    <row r="927" spans="5:5" ht="13.7" customHeight="1" x14ac:dyDescent="0.2">
      <c r="E927" s="12"/>
    </row>
    <row r="928" spans="5:5" ht="13.7" customHeight="1" x14ac:dyDescent="0.2">
      <c r="E928" s="12"/>
    </row>
    <row r="929" spans="5:5" ht="13.7" customHeight="1" x14ac:dyDescent="0.2">
      <c r="E929" s="12"/>
    </row>
    <row r="930" spans="5:5" ht="13.7" customHeight="1" x14ac:dyDescent="0.2">
      <c r="E930" s="12"/>
    </row>
    <row r="931" spans="5:5" ht="13.7" customHeight="1" x14ac:dyDescent="0.2">
      <c r="E931" s="12"/>
    </row>
    <row r="932" spans="5:5" ht="13.7" customHeight="1" x14ac:dyDescent="0.2">
      <c r="E932" s="12"/>
    </row>
    <row r="933" spans="5:5" ht="13.7" customHeight="1" x14ac:dyDescent="0.2">
      <c r="E933" s="12"/>
    </row>
    <row r="934" spans="5:5" ht="13.7" customHeight="1" x14ac:dyDescent="0.2">
      <c r="E934" s="12"/>
    </row>
    <row r="935" spans="5:5" ht="13.7" customHeight="1" x14ac:dyDescent="0.2">
      <c r="E935" s="12"/>
    </row>
    <row r="936" spans="5:5" ht="13.7" customHeight="1" x14ac:dyDescent="0.2">
      <c r="E936" s="12"/>
    </row>
    <row r="937" spans="5:5" ht="13.7" customHeight="1" x14ac:dyDescent="0.2">
      <c r="E937" s="12"/>
    </row>
    <row r="938" spans="5:5" ht="13.7" customHeight="1" x14ac:dyDescent="0.2">
      <c r="E938" s="12"/>
    </row>
    <row r="939" spans="5:5" ht="13.7" customHeight="1" x14ac:dyDescent="0.2">
      <c r="E939" s="12"/>
    </row>
    <row r="940" spans="5:5" ht="13.7" customHeight="1" x14ac:dyDescent="0.2">
      <c r="E940" s="12"/>
    </row>
    <row r="941" spans="5:5" ht="13.7" customHeight="1" x14ac:dyDescent="0.2">
      <c r="E941" s="12"/>
    </row>
    <row r="942" spans="5:5" ht="13.7" customHeight="1" x14ac:dyDescent="0.2">
      <c r="E942" s="12"/>
    </row>
    <row r="943" spans="5:5" ht="13.7" customHeight="1" x14ac:dyDescent="0.2">
      <c r="E943" s="12"/>
    </row>
    <row r="944" spans="5:5" ht="13.7" customHeight="1" x14ac:dyDescent="0.2">
      <c r="E944" s="12"/>
    </row>
    <row r="945" spans="5:5" ht="13.7" customHeight="1" x14ac:dyDescent="0.2">
      <c r="E945" s="12"/>
    </row>
    <row r="946" spans="5:5" ht="13.7" customHeight="1" x14ac:dyDescent="0.2">
      <c r="E946" s="12"/>
    </row>
    <row r="947" spans="5:5" ht="13.7" customHeight="1" x14ac:dyDescent="0.2">
      <c r="E947" s="12"/>
    </row>
    <row r="948" spans="5:5" ht="13.7" customHeight="1" x14ac:dyDescent="0.2">
      <c r="E948" s="12"/>
    </row>
    <row r="949" spans="5:5" ht="13.7" customHeight="1" x14ac:dyDescent="0.2">
      <c r="E949" s="12"/>
    </row>
    <row r="950" spans="5:5" ht="13.7" customHeight="1" x14ac:dyDescent="0.2">
      <c r="E950" s="12"/>
    </row>
    <row r="951" spans="5:5" ht="13.7" customHeight="1" x14ac:dyDescent="0.2">
      <c r="E951" s="12"/>
    </row>
    <row r="952" spans="5:5" ht="13.7" customHeight="1" x14ac:dyDescent="0.2">
      <c r="E952" s="12"/>
    </row>
    <row r="953" spans="5:5" ht="13.7" customHeight="1" x14ac:dyDescent="0.2">
      <c r="E953" s="12"/>
    </row>
    <row r="954" spans="5:5" ht="13.7" customHeight="1" x14ac:dyDescent="0.2">
      <c r="E954" s="12"/>
    </row>
    <row r="955" spans="5:5" ht="13.7" customHeight="1" x14ac:dyDescent="0.2">
      <c r="E955" s="12"/>
    </row>
    <row r="956" spans="5:5" ht="13.7" customHeight="1" x14ac:dyDescent="0.2">
      <c r="E956" s="12"/>
    </row>
    <row r="957" spans="5:5" ht="13.7" customHeight="1" x14ac:dyDescent="0.2">
      <c r="E957" s="12"/>
    </row>
    <row r="958" spans="5:5" ht="13.7" customHeight="1" x14ac:dyDescent="0.2">
      <c r="E958" s="12"/>
    </row>
    <row r="959" spans="5:5" ht="13.7" customHeight="1" x14ac:dyDescent="0.2">
      <c r="E959" s="12"/>
    </row>
    <row r="960" spans="5:5" ht="13.7" customHeight="1" x14ac:dyDescent="0.2">
      <c r="E960" s="12"/>
    </row>
    <row r="961" spans="5:5" ht="13.7" customHeight="1" x14ac:dyDescent="0.2">
      <c r="E961" s="12"/>
    </row>
    <row r="962" spans="5:5" ht="13.7" customHeight="1" x14ac:dyDescent="0.2">
      <c r="E962" s="12"/>
    </row>
    <row r="963" spans="5:5" ht="13.7" customHeight="1" x14ac:dyDescent="0.2">
      <c r="E963" s="12"/>
    </row>
    <row r="964" spans="5:5" ht="13.7" customHeight="1" x14ac:dyDescent="0.2">
      <c r="E964" s="12"/>
    </row>
    <row r="965" spans="5:5" ht="13.7" customHeight="1" x14ac:dyDescent="0.2">
      <c r="E965" s="12"/>
    </row>
    <row r="966" spans="5:5" ht="13.7" customHeight="1" x14ac:dyDescent="0.2">
      <c r="E966" s="12"/>
    </row>
    <row r="967" spans="5:5" ht="13.7" customHeight="1" x14ac:dyDescent="0.2">
      <c r="E967" s="12"/>
    </row>
    <row r="968" spans="5:5" ht="13.7" customHeight="1" x14ac:dyDescent="0.2">
      <c r="E968" s="12"/>
    </row>
    <row r="969" spans="5:5" ht="13.7" customHeight="1" x14ac:dyDescent="0.2">
      <c r="E969" s="12"/>
    </row>
    <row r="970" spans="5:5" ht="13.7" customHeight="1" x14ac:dyDescent="0.2">
      <c r="E970" s="12"/>
    </row>
    <row r="971" spans="5:5" ht="13.7" customHeight="1" x14ac:dyDescent="0.2">
      <c r="E971" s="12"/>
    </row>
    <row r="972" spans="5:5" ht="13.7" customHeight="1" x14ac:dyDescent="0.2">
      <c r="E972" s="12"/>
    </row>
    <row r="973" spans="5:5" ht="13.7" customHeight="1" x14ac:dyDescent="0.2">
      <c r="E973" s="12"/>
    </row>
    <row r="974" spans="5:5" ht="13.7" customHeight="1" x14ac:dyDescent="0.2">
      <c r="E974" s="12"/>
    </row>
    <row r="975" spans="5:5" ht="13.7" customHeight="1" x14ac:dyDescent="0.2">
      <c r="E975" s="12"/>
    </row>
    <row r="976" spans="5:5" ht="13.7" customHeight="1" x14ac:dyDescent="0.2">
      <c r="E976" s="12"/>
    </row>
    <row r="977" spans="5:5" ht="13.7" customHeight="1" x14ac:dyDescent="0.2">
      <c r="E977" s="12"/>
    </row>
    <row r="978" spans="5:5" ht="13.7" customHeight="1" x14ac:dyDescent="0.2">
      <c r="E978" s="12"/>
    </row>
    <row r="979" spans="5:5" ht="13.7" customHeight="1" x14ac:dyDescent="0.2">
      <c r="E979" s="12"/>
    </row>
    <row r="980" spans="5:5" ht="13.7" customHeight="1" x14ac:dyDescent="0.2">
      <c r="E980" s="12"/>
    </row>
    <row r="981" spans="5:5" ht="13.7" customHeight="1" x14ac:dyDescent="0.2">
      <c r="E981" s="12"/>
    </row>
    <row r="982" spans="5:5" ht="13.7" customHeight="1" x14ac:dyDescent="0.2">
      <c r="E982" s="12"/>
    </row>
    <row r="983" spans="5:5" ht="13.7" customHeight="1" x14ac:dyDescent="0.2">
      <c r="E983" s="12"/>
    </row>
    <row r="984" spans="5:5" ht="13.7" customHeight="1" x14ac:dyDescent="0.2">
      <c r="E984" s="12"/>
    </row>
    <row r="985" spans="5:5" ht="13.7" customHeight="1" x14ac:dyDescent="0.2">
      <c r="E985" s="12"/>
    </row>
    <row r="986" spans="5:5" ht="13.7" customHeight="1" x14ac:dyDescent="0.2">
      <c r="E986" s="12"/>
    </row>
    <row r="987" spans="5:5" ht="13.7" customHeight="1" x14ac:dyDescent="0.2">
      <c r="E987" s="12"/>
    </row>
    <row r="988" spans="5:5" ht="13.7" customHeight="1" x14ac:dyDescent="0.2">
      <c r="E988" s="12"/>
    </row>
    <row r="989" spans="5:5" ht="13.7" customHeight="1" x14ac:dyDescent="0.2">
      <c r="E989" s="12"/>
    </row>
    <row r="990" spans="5:5" ht="13.7" customHeight="1" x14ac:dyDescent="0.2">
      <c r="E990" s="12"/>
    </row>
    <row r="991" spans="5:5" ht="13.7" customHeight="1" x14ac:dyDescent="0.2">
      <c r="E991" s="12"/>
    </row>
    <row r="992" spans="5:5" ht="13.7" customHeight="1" x14ac:dyDescent="0.2">
      <c r="E992" s="12"/>
    </row>
    <row r="993" spans="5:5" ht="13.7" customHeight="1" x14ac:dyDescent="0.2">
      <c r="E993" s="12"/>
    </row>
    <row r="994" spans="5:5" ht="13.7" customHeight="1" x14ac:dyDescent="0.2">
      <c r="E994" s="12"/>
    </row>
    <row r="995" spans="5:5" ht="13.7" customHeight="1" x14ac:dyDescent="0.2">
      <c r="E995" s="12"/>
    </row>
    <row r="996" spans="5:5" ht="13.7" customHeight="1" x14ac:dyDescent="0.2">
      <c r="E996" s="12"/>
    </row>
    <row r="997" spans="5:5" ht="13.7" customHeight="1" x14ac:dyDescent="0.2">
      <c r="E997" s="12"/>
    </row>
    <row r="998" spans="5:5" ht="13.7" customHeight="1" x14ac:dyDescent="0.2">
      <c r="E998" s="12"/>
    </row>
    <row r="999" spans="5:5" ht="13.7" customHeight="1" x14ac:dyDescent="0.2">
      <c r="E999" s="12"/>
    </row>
    <row r="1000" spans="5:5" ht="13.7" customHeight="1" x14ac:dyDescent="0.2">
      <c r="E1000" s="12"/>
    </row>
  </sheetData>
  <mergeCells count="13">
    <mergeCell ref="B4:E4"/>
    <mergeCell ref="H4:N4"/>
    <mergeCell ref="F17:G17"/>
    <mergeCell ref="F16:G16"/>
    <mergeCell ref="H16:I16"/>
    <mergeCell ref="H17:I17"/>
    <mergeCell ref="J17:K17"/>
    <mergeCell ref="H2:M3"/>
    <mergeCell ref="L17:M17"/>
    <mergeCell ref="J16:K16"/>
    <mergeCell ref="L16:M16"/>
    <mergeCell ref="N16:O16"/>
    <mergeCell ref="N17:O17"/>
  </mergeCells>
  <conditionalFormatting sqref="M6:M10">
    <cfRule type="cellIs" dxfId="1" priority="1" operator="greaterThan">
      <formula>25%</formula>
    </cfRule>
  </conditionalFormatting>
  <conditionalFormatting sqref="C6:C10">
    <cfRule type="cellIs" dxfId="0" priority="2" operator="greaterThan">
      <formula>75</formula>
    </cfRule>
  </conditionalFormatting>
  <pageMargins left="0.7" right="0.7" top="0.78740157499999996" bottom="0.78740157499999996"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H5" sqref="H5"/>
    </sheetView>
  </sheetViews>
  <sheetFormatPr baseColWidth="10" defaultColWidth="14.42578125" defaultRowHeight="15" customHeight="1" x14ac:dyDescent="0.2"/>
  <cols>
    <col min="1" max="1" width="10.7109375" style="2" customWidth="1"/>
    <col min="2" max="2" width="49.28515625" style="2" customWidth="1"/>
    <col min="3" max="3" width="12.42578125" style="2" customWidth="1"/>
    <col min="4" max="4" width="13.42578125" style="2" customWidth="1"/>
    <col min="5" max="5" width="15.42578125" style="2" customWidth="1"/>
    <col min="6" max="6" width="14.7109375" style="2" customWidth="1"/>
    <col min="7" max="7" width="72.42578125" style="2" customWidth="1"/>
    <col min="8" max="8" width="13" style="2" customWidth="1"/>
    <col min="9" max="9" width="12.7109375" style="2" customWidth="1"/>
    <col min="10" max="10" width="18.28515625" style="2" customWidth="1"/>
    <col min="11" max="11" width="17.42578125" style="2" customWidth="1"/>
    <col min="12" max="12" width="22.7109375" style="2" customWidth="1"/>
    <col min="13" max="13" width="14.7109375" style="2" customWidth="1"/>
    <col min="14" max="26" width="10.7109375" style="2" customWidth="1"/>
    <col min="27" max="16384" width="14.42578125" style="2"/>
  </cols>
  <sheetData>
    <row r="1" spans="1:26" ht="13.7" customHeight="1" x14ac:dyDescent="0.2">
      <c r="A1" s="12"/>
      <c r="B1" s="12"/>
      <c r="C1" s="12"/>
      <c r="D1" s="12"/>
      <c r="E1" s="12"/>
      <c r="F1" s="12"/>
      <c r="G1" s="12"/>
      <c r="H1" s="12"/>
      <c r="I1" s="12"/>
      <c r="J1" s="12"/>
      <c r="K1" s="12"/>
      <c r="L1" s="12"/>
      <c r="M1" s="12"/>
      <c r="N1" s="12"/>
      <c r="O1" s="12"/>
      <c r="P1" s="12"/>
      <c r="Q1" s="12"/>
      <c r="R1" s="12"/>
      <c r="S1" s="12"/>
      <c r="T1" s="12"/>
      <c r="U1" s="12"/>
      <c r="V1" s="12"/>
      <c r="W1" s="12"/>
      <c r="X1" s="12"/>
      <c r="Y1" s="12"/>
      <c r="Z1" s="12"/>
    </row>
    <row r="2" spans="1:26" ht="13.7" customHeight="1" x14ac:dyDescent="0.2">
      <c r="A2" s="12"/>
      <c r="B2" s="211" t="s">
        <v>29</v>
      </c>
      <c r="C2" s="212"/>
      <c r="D2" s="212"/>
      <c r="E2" s="212"/>
      <c r="F2" s="212"/>
      <c r="G2" s="213"/>
      <c r="H2" s="12"/>
      <c r="I2" s="12"/>
      <c r="J2" s="12"/>
      <c r="K2" s="12"/>
      <c r="L2" s="12"/>
      <c r="M2" s="12"/>
      <c r="N2" s="12"/>
      <c r="O2" s="12"/>
      <c r="P2" s="12"/>
      <c r="Q2" s="12"/>
      <c r="R2" s="12"/>
      <c r="S2" s="12"/>
      <c r="T2" s="12"/>
      <c r="U2" s="12"/>
      <c r="V2" s="12"/>
      <c r="W2" s="12"/>
      <c r="X2" s="12"/>
      <c r="Y2" s="12"/>
      <c r="Z2" s="12"/>
    </row>
    <row r="3" spans="1:26" ht="13.7" customHeight="1" x14ac:dyDescent="0.2">
      <c r="A3" s="12"/>
      <c r="B3" s="120"/>
      <c r="C3" s="209" t="s">
        <v>37</v>
      </c>
      <c r="D3" s="210"/>
      <c r="E3" s="148" t="s">
        <v>40</v>
      </c>
      <c r="F3" s="121" t="s">
        <v>40</v>
      </c>
      <c r="G3" s="146"/>
      <c r="H3" s="12"/>
      <c r="I3" s="12"/>
      <c r="J3" s="12"/>
      <c r="K3" s="12"/>
      <c r="L3" s="12"/>
      <c r="M3" s="12"/>
      <c r="N3" s="12"/>
      <c r="O3" s="12"/>
      <c r="P3" s="12"/>
      <c r="Q3" s="12"/>
      <c r="R3" s="12"/>
      <c r="S3" s="12"/>
      <c r="T3" s="12"/>
      <c r="U3" s="12"/>
      <c r="V3" s="12"/>
      <c r="W3" s="12"/>
      <c r="X3" s="12"/>
      <c r="Y3" s="12"/>
      <c r="Z3" s="12"/>
    </row>
    <row r="4" spans="1:26" ht="13.7" customHeight="1" x14ac:dyDescent="0.2">
      <c r="A4" s="12"/>
      <c r="B4" s="120" t="s">
        <v>42</v>
      </c>
      <c r="C4" s="149" t="s">
        <v>16</v>
      </c>
      <c r="D4" s="125" t="s">
        <v>44</v>
      </c>
      <c r="E4" s="121" t="s">
        <v>18</v>
      </c>
      <c r="F4" s="150" t="s">
        <v>45</v>
      </c>
      <c r="G4" s="151" t="s">
        <v>47</v>
      </c>
      <c r="H4" s="17"/>
      <c r="I4" s="17"/>
      <c r="J4" s="17"/>
      <c r="K4" s="17"/>
      <c r="L4" s="17"/>
      <c r="M4" s="17"/>
      <c r="N4" s="12"/>
      <c r="O4" s="12"/>
      <c r="P4" s="12"/>
      <c r="Q4" s="12"/>
      <c r="R4" s="12"/>
      <c r="S4" s="12"/>
      <c r="T4" s="12"/>
      <c r="U4" s="12"/>
      <c r="V4" s="12"/>
      <c r="W4" s="12"/>
      <c r="X4" s="12"/>
      <c r="Y4" s="12"/>
      <c r="Z4" s="12"/>
    </row>
    <row r="5" spans="1:26" ht="13.7" customHeight="1" x14ac:dyDescent="0.2">
      <c r="A5" s="12"/>
      <c r="B5" s="107" t="s">
        <v>113</v>
      </c>
      <c r="C5" s="85">
        <v>0</v>
      </c>
      <c r="D5" s="86"/>
      <c r="E5" s="87">
        <f t="shared" ref="E5:E19" si="0">D5*C5</f>
        <v>0</v>
      </c>
      <c r="F5" s="88"/>
      <c r="G5" s="89"/>
      <c r="H5" s="18"/>
      <c r="I5" s="13"/>
      <c r="J5" s="13"/>
      <c r="K5" s="13"/>
      <c r="L5" s="13"/>
      <c r="M5" s="12"/>
      <c r="N5" s="12"/>
      <c r="O5" s="12"/>
      <c r="P5" s="12"/>
      <c r="Q5" s="12"/>
      <c r="R5" s="12"/>
      <c r="S5" s="12"/>
      <c r="T5" s="12"/>
      <c r="U5" s="12"/>
      <c r="V5" s="12"/>
      <c r="W5" s="12"/>
      <c r="X5" s="12"/>
      <c r="Y5" s="12"/>
      <c r="Z5" s="12"/>
    </row>
    <row r="6" spans="1:26" ht="13.7" customHeight="1" x14ac:dyDescent="0.2">
      <c r="A6" s="12"/>
      <c r="B6" s="78" t="s">
        <v>83</v>
      </c>
      <c r="C6" s="90">
        <v>0</v>
      </c>
      <c r="D6" s="91"/>
      <c r="E6" s="92">
        <f t="shared" si="0"/>
        <v>0</v>
      </c>
      <c r="F6" s="93"/>
      <c r="G6" s="94"/>
      <c r="H6" s="18"/>
      <c r="I6" s="13"/>
      <c r="J6" s="13"/>
      <c r="K6" s="13"/>
      <c r="L6" s="13"/>
      <c r="M6" s="12"/>
      <c r="N6" s="12"/>
      <c r="O6" s="12"/>
      <c r="P6" s="12"/>
      <c r="Q6" s="12"/>
      <c r="R6" s="12"/>
      <c r="S6" s="12"/>
      <c r="T6" s="12"/>
      <c r="U6" s="12"/>
      <c r="V6" s="12"/>
      <c r="W6" s="12"/>
      <c r="X6" s="12"/>
      <c r="Y6" s="12"/>
      <c r="Z6" s="12"/>
    </row>
    <row r="7" spans="1:26" ht="13.7" customHeight="1" x14ac:dyDescent="0.2">
      <c r="A7" s="12"/>
      <c r="B7" s="78" t="s">
        <v>84</v>
      </c>
      <c r="C7" s="90">
        <v>0</v>
      </c>
      <c r="D7" s="91"/>
      <c r="E7" s="92">
        <f t="shared" si="0"/>
        <v>0</v>
      </c>
      <c r="F7" s="93"/>
      <c r="G7" s="94"/>
      <c r="H7" s="18"/>
      <c r="I7" s="13"/>
      <c r="J7" s="13"/>
      <c r="K7" s="13"/>
      <c r="L7" s="13"/>
      <c r="M7" s="12"/>
      <c r="N7" s="12"/>
      <c r="O7" s="12"/>
      <c r="P7" s="12"/>
      <c r="Q7" s="12"/>
      <c r="R7" s="12"/>
      <c r="S7" s="12"/>
      <c r="T7" s="12"/>
      <c r="U7" s="12"/>
      <c r="V7" s="12"/>
      <c r="W7" s="12"/>
      <c r="X7" s="12"/>
      <c r="Y7" s="12"/>
      <c r="Z7" s="12"/>
    </row>
    <row r="8" spans="1:26" ht="13.7" customHeight="1" x14ac:dyDescent="0.2">
      <c r="A8" s="12"/>
      <c r="B8" s="78" t="s">
        <v>85</v>
      </c>
      <c r="C8" s="90">
        <v>0</v>
      </c>
      <c r="D8" s="91"/>
      <c r="E8" s="92">
        <f t="shared" si="0"/>
        <v>0</v>
      </c>
      <c r="F8" s="93"/>
      <c r="G8" s="94"/>
      <c r="H8" s="18"/>
      <c r="I8" s="13"/>
      <c r="J8" s="13"/>
      <c r="K8" s="13"/>
      <c r="L8" s="13"/>
      <c r="M8" s="12"/>
      <c r="N8" s="12"/>
      <c r="O8" s="12"/>
      <c r="P8" s="12"/>
      <c r="Q8" s="12"/>
      <c r="R8" s="12"/>
      <c r="S8" s="12"/>
      <c r="T8" s="12"/>
      <c r="U8" s="12"/>
      <c r="V8" s="12"/>
      <c r="W8" s="12"/>
      <c r="X8" s="12"/>
      <c r="Y8" s="12"/>
      <c r="Z8" s="12"/>
    </row>
    <row r="9" spans="1:26" ht="13.7" customHeight="1" x14ac:dyDescent="0.2">
      <c r="A9" s="12"/>
      <c r="B9" s="78" t="s">
        <v>52</v>
      </c>
      <c r="C9" s="95">
        <v>0</v>
      </c>
      <c r="D9" s="91"/>
      <c r="E9" s="92">
        <f t="shared" si="0"/>
        <v>0</v>
      </c>
      <c r="F9" s="93"/>
      <c r="G9" s="94"/>
      <c r="H9" s="18"/>
      <c r="I9" s="13"/>
      <c r="J9" s="13"/>
      <c r="K9" s="13"/>
      <c r="L9" s="13"/>
      <c r="M9" s="12"/>
      <c r="N9" s="12"/>
      <c r="O9" s="12"/>
      <c r="P9" s="12"/>
      <c r="Q9" s="12"/>
      <c r="R9" s="12"/>
      <c r="S9" s="12"/>
      <c r="T9" s="12"/>
      <c r="U9" s="12"/>
      <c r="V9" s="12"/>
      <c r="W9" s="12"/>
      <c r="X9" s="12"/>
      <c r="Y9" s="12"/>
      <c r="Z9" s="12"/>
    </row>
    <row r="10" spans="1:26" ht="13.7" customHeight="1" x14ac:dyDescent="0.2">
      <c r="A10" s="12"/>
      <c r="B10" s="70" t="s">
        <v>55</v>
      </c>
      <c r="C10" s="95">
        <v>0</v>
      </c>
      <c r="D10" s="91"/>
      <c r="E10" s="92">
        <f t="shared" si="0"/>
        <v>0</v>
      </c>
      <c r="F10" s="93"/>
      <c r="G10" s="94"/>
      <c r="H10" s="18"/>
      <c r="I10" s="13"/>
      <c r="J10" s="13"/>
      <c r="K10" s="13"/>
      <c r="L10" s="13"/>
      <c r="M10" s="12"/>
      <c r="N10" s="12"/>
      <c r="O10" s="12"/>
      <c r="P10" s="12"/>
      <c r="Q10" s="12"/>
      <c r="R10" s="12"/>
      <c r="S10" s="12"/>
      <c r="T10" s="12"/>
      <c r="U10" s="12"/>
      <c r="V10" s="12"/>
      <c r="W10" s="12"/>
      <c r="X10" s="12"/>
      <c r="Y10" s="12"/>
      <c r="Z10" s="12"/>
    </row>
    <row r="11" spans="1:26" ht="13.7" customHeight="1" x14ac:dyDescent="0.2">
      <c r="A11" s="12"/>
      <c r="B11" s="70" t="s">
        <v>57</v>
      </c>
      <c r="C11" s="95">
        <v>0</v>
      </c>
      <c r="D11" s="91"/>
      <c r="E11" s="92">
        <f t="shared" si="0"/>
        <v>0</v>
      </c>
      <c r="F11" s="93"/>
      <c r="G11" s="94"/>
      <c r="H11" s="18"/>
      <c r="I11" s="13"/>
      <c r="J11" s="13"/>
      <c r="K11" s="13"/>
      <c r="L11" s="13"/>
      <c r="M11" s="12"/>
      <c r="N11" s="12"/>
      <c r="O11" s="12"/>
      <c r="P11" s="12"/>
      <c r="Q11" s="12"/>
      <c r="R11" s="12"/>
      <c r="S11" s="12"/>
      <c r="T11" s="12"/>
      <c r="U11" s="12"/>
      <c r="V11" s="12"/>
      <c r="W11" s="12"/>
      <c r="X11" s="12"/>
      <c r="Y11" s="12"/>
      <c r="Z11" s="12"/>
    </row>
    <row r="12" spans="1:26" ht="13.7" customHeight="1" x14ac:dyDescent="0.2">
      <c r="A12" s="12"/>
      <c r="B12" s="70" t="s">
        <v>58</v>
      </c>
      <c r="C12" s="95">
        <v>0</v>
      </c>
      <c r="D12" s="91"/>
      <c r="E12" s="92">
        <f t="shared" si="0"/>
        <v>0</v>
      </c>
      <c r="F12" s="93"/>
      <c r="G12" s="94"/>
      <c r="H12" s="18"/>
      <c r="I12" s="13"/>
      <c r="J12" s="13"/>
      <c r="K12" s="13"/>
      <c r="L12" s="13"/>
      <c r="M12" s="12"/>
      <c r="N12" s="12"/>
      <c r="O12" s="12"/>
      <c r="P12" s="12"/>
      <c r="Q12" s="12"/>
      <c r="R12" s="12"/>
      <c r="S12" s="12"/>
      <c r="T12" s="12"/>
      <c r="U12" s="12"/>
      <c r="V12" s="12"/>
      <c r="W12" s="12"/>
      <c r="X12" s="12"/>
      <c r="Y12" s="12"/>
      <c r="Z12" s="12"/>
    </row>
    <row r="13" spans="1:26" ht="13.7" customHeight="1" x14ac:dyDescent="0.2">
      <c r="A13" s="12"/>
      <c r="B13" s="70" t="s">
        <v>59</v>
      </c>
      <c r="C13" s="95">
        <v>0</v>
      </c>
      <c r="D13" s="91"/>
      <c r="E13" s="92">
        <f t="shared" si="0"/>
        <v>0</v>
      </c>
      <c r="F13" s="93"/>
      <c r="G13" s="94"/>
      <c r="H13" s="18"/>
      <c r="I13" s="13"/>
      <c r="J13" s="13"/>
      <c r="K13" s="13"/>
      <c r="L13" s="13"/>
      <c r="M13" s="12"/>
      <c r="N13" s="12"/>
      <c r="O13" s="12"/>
      <c r="P13" s="12"/>
      <c r="Q13" s="12"/>
      <c r="R13" s="12"/>
      <c r="S13" s="12"/>
      <c r="T13" s="12"/>
      <c r="U13" s="12"/>
      <c r="V13" s="12"/>
      <c r="W13" s="12"/>
      <c r="X13" s="12"/>
      <c r="Y13" s="12"/>
      <c r="Z13" s="12"/>
    </row>
    <row r="14" spans="1:26" ht="13.7" customHeight="1" x14ac:dyDescent="0.2">
      <c r="A14" s="12"/>
      <c r="B14" s="70" t="s">
        <v>60</v>
      </c>
      <c r="C14" s="95">
        <v>0</v>
      </c>
      <c r="D14" s="91"/>
      <c r="E14" s="92">
        <f t="shared" si="0"/>
        <v>0</v>
      </c>
      <c r="F14" s="93"/>
      <c r="G14" s="94"/>
      <c r="H14" s="18"/>
      <c r="I14" s="13"/>
      <c r="J14" s="13"/>
      <c r="K14" s="13"/>
      <c r="L14" s="13"/>
      <c r="M14" s="12"/>
      <c r="N14" s="12"/>
      <c r="O14" s="12"/>
      <c r="P14" s="12"/>
      <c r="Q14" s="12"/>
      <c r="R14" s="12"/>
      <c r="S14" s="12"/>
      <c r="T14" s="12"/>
      <c r="U14" s="12"/>
      <c r="V14" s="12"/>
      <c r="W14" s="12"/>
      <c r="X14" s="12"/>
      <c r="Y14" s="12"/>
      <c r="Z14" s="12"/>
    </row>
    <row r="15" spans="1:26" ht="13.7" customHeight="1" x14ac:dyDescent="0.2">
      <c r="A15" s="12"/>
      <c r="B15" s="70" t="s">
        <v>61</v>
      </c>
      <c r="C15" s="95">
        <v>0</v>
      </c>
      <c r="D15" s="91"/>
      <c r="E15" s="92">
        <f t="shared" si="0"/>
        <v>0</v>
      </c>
      <c r="F15" s="93"/>
      <c r="G15" s="94"/>
      <c r="H15" s="18"/>
      <c r="I15" s="13"/>
      <c r="J15" s="13"/>
      <c r="K15" s="13"/>
      <c r="L15" s="13"/>
      <c r="M15" s="12"/>
      <c r="N15" s="12"/>
      <c r="O15" s="12"/>
      <c r="P15" s="12"/>
      <c r="Q15" s="12"/>
      <c r="R15" s="12"/>
      <c r="S15" s="12"/>
      <c r="T15" s="12"/>
      <c r="U15" s="12"/>
      <c r="V15" s="12"/>
      <c r="W15" s="12"/>
      <c r="X15" s="12"/>
      <c r="Y15" s="12"/>
      <c r="Z15" s="12"/>
    </row>
    <row r="16" spans="1:26" ht="13.7" customHeight="1" x14ac:dyDescent="0.2">
      <c r="A16" s="12"/>
      <c r="B16" s="70" t="s">
        <v>62</v>
      </c>
      <c r="C16" s="95">
        <v>0</v>
      </c>
      <c r="D16" s="91"/>
      <c r="E16" s="92">
        <f t="shared" si="0"/>
        <v>0</v>
      </c>
      <c r="F16" s="93"/>
      <c r="G16" s="94"/>
      <c r="H16" s="18"/>
      <c r="I16" s="13"/>
      <c r="J16" s="13"/>
      <c r="K16" s="13"/>
      <c r="L16" s="13"/>
      <c r="M16" s="12"/>
      <c r="N16" s="12"/>
      <c r="O16" s="12"/>
      <c r="P16" s="12"/>
      <c r="Q16" s="12"/>
      <c r="R16" s="12"/>
      <c r="S16" s="12"/>
      <c r="T16" s="12"/>
      <c r="U16" s="12"/>
      <c r="V16" s="12"/>
      <c r="W16" s="12"/>
      <c r="X16" s="12"/>
      <c r="Y16" s="12"/>
      <c r="Z16" s="12"/>
    </row>
    <row r="17" spans="1:26" ht="13.7" customHeight="1" x14ac:dyDescent="0.2">
      <c r="A17" s="12"/>
      <c r="B17" s="70" t="s">
        <v>63</v>
      </c>
      <c r="C17" s="95">
        <v>0</v>
      </c>
      <c r="D17" s="91"/>
      <c r="E17" s="92">
        <f t="shared" si="0"/>
        <v>0</v>
      </c>
      <c r="F17" s="93"/>
      <c r="G17" s="94"/>
      <c r="H17" s="18"/>
      <c r="I17" s="13"/>
      <c r="J17" s="13"/>
      <c r="K17" s="13"/>
      <c r="L17" s="13"/>
      <c r="M17" s="12"/>
      <c r="N17" s="12"/>
      <c r="O17" s="12"/>
      <c r="P17" s="12"/>
      <c r="Q17" s="12"/>
      <c r="R17" s="12"/>
      <c r="S17" s="12"/>
      <c r="T17" s="12"/>
      <c r="U17" s="12"/>
      <c r="V17" s="12"/>
      <c r="W17" s="12"/>
      <c r="X17" s="12"/>
      <c r="Y17" s="12"/>
      <c r="Z17" s="12"/>
    </row>
    <row r="18" spans="1:26" ht="13.7" customHeight="1" x14ac:dyDescent="0.2">
      <c r="A18" s="12"/>
      <c r="B18" s="70" t="s">
        <v>64</v>
      </c>
      <c r="C18" s="95">
        <v>0</v>
      </c>
      <c r="D18" s="91"/>
      <c r="E18" s="92">
        <f t="shared" si="0"/>
        <v>0</v>
      </c>
      <c r="F18" s="93"/>
      <c r="G18" s="94"/>
      <c r="H18" s="18"/>
      <c r="I18" s="13"/>
      <c r="J18" s="13"/>
      <c r="K18" s="13"/>
      <c r="L18" s="13"/>
      <c r="M18" s="12"/>
      <c r="N18" s="12"/>
      <c r="O18" s="12"/>
      <c r="P18" s="12"/>
      <c r="Q18" s="12"/>
      <c r="R18" s="12"/>
      <c r="S18" s="12"/>
      <c r="T18" s="12"/>
      <c r="U18" s="12"/>
      <c r="V18" s="12"/>
      <c r="W18" s="12"/>
      <c r="X18" s="12"/>
      <c r="Y18" s="12"/>
      <c r="Z18" s="12"/>
    </row>
    <row r="19" spans="1:26" ht="13.7" customHeight="1" x14ac:dyDescent="0.2">
      <c r="A19" s="12"/>
      <c r="B19" s="72" t="s">
        <v>65</v>
      </c>
      <c r="C19" s="96">
        <v>0</v>
      </c>
      <c r="D19" s="97"/>
      <c r="E19" s="98">
        <f t="shared" si="0"/>
        <v>0</v>
      </c>
      <c r="F19" s="99"/>
      <c r="G19" s="100"/>
      <c r="H19" s="18"/>
      <c r="I19" s="13"/>
      <c r="J19" s="13"/>
      <c r="K19" s="13"/>
      <c r="L19" s="13"/>
      <c r="M19" s="12"/>
      <c r="N19" s="12"/>
      <c r="O19" s="12"/>
      <c r="P19" s="12"/>
      <c r="Q19" s="12"/>
      <c r="R19" s="12"/>
      <c r="S19" s="12"/>
      <c r="T19" s="12"/>
      <c r="U19" s="12"/>
      <c r="V19" s="12"/>
      <c r="W19" s="12"/>
      <c r="X19" s="12"/>
      <c r="Y19" s="12"/>
      <c r="Z19" s="12"/>
    </row>
    <row r="20" spans="1:26" ht="13.7" customHeight="1"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3.7" customHeight="1" x14ac:dyDescent="0.2">
      <c r="A21" s="12"/>
      <c r="B21" s="127" t="s">
        <v>39</v>
      </c>
      <c r="C21" s="125"/>
      <c r="D21" s="19">
        <f t="shared" ref="D21:E21" si="1">SUM(D5:D19)</f>
        <v>0</v>
      </c>
      <c r="E21" s="20">
        <f t="shared" si="1"/>
        <v>0</v>
      </c>
      <c r="F21" s="12"/>
      <c r="G21" s="12"/>
      <c r="H21" s="12"/>
      <c r="I21" s="12"/>
      <c r="J21" s="12"/>
      <c r="K21" s="12"/>
      <c r="L21" s="12"/>
      <c r="M21" s="12"/>
      <c r="N21" s="12"/>
      <c r="O21" s="12"/>
      <c r="P21" s="12"/>
      <c r="Q21" s="12"/>
      <c r="R21" s="12"/>
      <c r="S21" s="12"/>
      <c r="T21" s="12"/>
      <c r="U21" s="12"/>
      <c r="V21" s="12"/>
      <c r="W21" s="12"/>
      <c r="X21" s="12"/>
      <c r="Y21" s="12"/>
      <c r="Z21" s="12"/>
    </row>
    <row r="22" spans="1:26" ht="13.7" customHeight="1" x14ac:dyDescent="0.2">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3.7" customHeight="1" x14ac:dyDescent="0.2">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3.7" customHeight="1" x14ac:dyDescent="0.2">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3.7" customHeight="1" x14ac:dyDescent="0.2">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3.7" customHeight="1" x14ac:dyDescent="0.2">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3.7"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3.7"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3.7"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3.7"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3.7"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3.7"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3.7"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3.7"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3.7"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3.7"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3.7"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3.7"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3.7"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3.7"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3.7"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3.7"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3.7"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3.7"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3.7"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3.7"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3.7"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3.7"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3.7"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3.7"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3.7"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3.7"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3.7"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3.7"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3.7"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3.7"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3.7"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3.7"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3.7"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3.7"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3.7"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3.7"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3.7"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3.7"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3.7"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3.7"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3.7"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3.7"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3.7"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3.7"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3.7"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3.7"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3.7"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3.7"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3.7"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3.7"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3.7"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3.7"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3.7"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3.7"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3.7"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3.7"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3.7"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3.7"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3.7"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3.7"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3.7"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3.7"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3.7"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3.7"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3.7"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3.7"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3.7"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3.7"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3.7"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3.7"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3.7"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3.7"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3.7"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3.7"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3.7"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3.7"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3.7"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3.7"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3.7"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3.7"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3.7"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3.7"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3.7"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3.7"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3.7"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3.7"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3.7"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3.7"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3.7"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3.7"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3.7"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3.7"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3.7"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3.7"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3.7"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3.7"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3.7"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3.7"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3.7"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3.7"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3.7"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3.7"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3.7"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3.7"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3.7"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3.7"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3.7"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3.7"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3.7"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3.7"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3.7"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3.7"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3.7"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3.7"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3.7"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3.7"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3.7"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3.7"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3.7"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3.7"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3.7"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3.7"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3.7"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3.7"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3.7"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3.7"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3.7"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3.7"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3.7"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3.7"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3.7"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3.7"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3.7"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3.7"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3.7"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3.7"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3.7"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3.7"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3.7"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3.7"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3.7"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3.7"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3.7"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3.7"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3.7"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3.7"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3.7"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3.7"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3.7"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3.7"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3.7"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3.7"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3.7"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3.7"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3.7"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3.7"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3.7"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3.7"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3.7"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3.7"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3.7"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3.7"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3.7"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3.7"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3.7"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3.7"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3.7"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3.7"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3.7"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3.7"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3.7"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3.7"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3.7"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3.7"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3.7"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3.7"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3.7"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3.7"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3.7"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3.7"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3.7"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3.7"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3.7"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3.7"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3.7"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3.7"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3.7"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3.7"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3.7"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3.7"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3.7"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3.7"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3.7"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3.7"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3.7"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3.7"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3.7"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3.7"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3.7"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3.7"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3.7"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3.7"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3.7"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3.7"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3.7"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3.7"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3.7"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3.7"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3.7"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3.7"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3.7"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3.7"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3.7"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3.7"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3.7"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3.7"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3.7"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3.7"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3.7"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3.7"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3.7"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3.7"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3.7"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3.7"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3.7"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3.7"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3.7"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3.7"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3.7"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3.7"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3.7"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3.7"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3.7"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3.7"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3.7"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3.7"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3.7"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3.7"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3.7"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3.7"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3.7"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3.7"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3.7"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3.7"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3.7"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3.7"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3.7"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3.7"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3.7"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3.7"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3.7"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3.7"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3.7"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3.7"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3.7"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3.7"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3.7"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3.7"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3.7"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3.7"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3.7"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3.7"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3.7"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3.7"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3.7"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3.7"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3.7"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3.7"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3.7"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3.7"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3.7"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3.7"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3.7"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3.7"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3.7"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3.7"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3.7"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3.7"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3.7"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3.7"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3.7"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3.7"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3.7"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3.7"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3.7"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3.7"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3.7"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3.7"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3.7"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3.7"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3.7"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3.7"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3.7"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3.7"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3.7"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3.7"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3.7"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3.7"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3.7"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3.7"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3.7"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3.7"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3.7"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3.7"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3.7"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3.7"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3.7"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3.7"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3.7"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3.7"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3.7"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3.7"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3.7"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3.7"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3.7"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3.7"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3.7"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3.7"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3.7"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3.7"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3.7"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3.7"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3.7"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3.7"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3.7"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3.7"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3.7"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3.7"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3.7"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3.7"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3.7"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3.7"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3.7"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3.7"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3.7"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3.7"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3.7"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3.7"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3.7"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3.7"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3.7"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3.7"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3.7"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3.7"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3.7"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3.7"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3.7"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3.7"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3.7"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3.7"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3.7"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3.7"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3.7"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3.7"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3.7"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3.7"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3.7"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3.7"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3.7"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3.7"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3.7"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3.7"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3.7"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3.7"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3.7"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3.7"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3.7"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3.7"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3.7"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3.7"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3.7"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3.7"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3.7"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3.7"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3.7"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3.7"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3.7"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3.7"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3.7"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3.7"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3.7"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3.7"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3.7"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3.7"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3.7"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3.7"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3.7"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3.7"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3.7"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3.7"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3.7"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3.7"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3.7"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3.7"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3.7"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3.7"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3.7"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3.7"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3.7"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3.7"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3.7"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3.7"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3.7"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3.7"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3.7"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3.7"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3.7"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3.7"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3.7"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3.7"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3.7"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3.7"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3.7"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3.7"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3.7"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3.7"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3.7"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3.7"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3.7"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3.7"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3.7"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3.7"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3.7"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3.7"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3.7"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3.7"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3.7"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3.7"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3.7"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3.7"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3.7"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3.7"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3.7"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3.7"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3.7"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3.7"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3.7"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3.7"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3.7"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3.7"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3.7"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3.7"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3.7"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3.7"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3.7"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3.7"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3.7"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3.7"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3.7"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3.7"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3.7"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3.7"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3.7"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3.7"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3.7"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3.7"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3.7"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3.7"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3.7"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3.7"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3.7"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3.7"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3.7"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3.7"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3.7"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3.7"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3.7"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3.7"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3.7"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3.7"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3.7"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3.7"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3.7"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3.7"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3.7"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3.7"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3.7"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3.7"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3.7"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3.7"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3.7"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3.7"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3.7"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3.7"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3.7"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3.7"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3.7"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3.7"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3.7"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3.7"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3.7"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3.7"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3.7"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3.7"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3.7"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3.7"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3.7"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3.7"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3.7"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3.7"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3.7"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3.7"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3.7"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3.7"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3.7"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3.7"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3.7"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3.7"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3.7"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3.7"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3.7"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3.7"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3.7"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3.7"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3.7"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3.7"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3.7"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3.7"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3.7"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3.7"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3.7"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3.7"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3.7"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3.7"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3.7"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3.7"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3.7"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3.7"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3.7"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3.7"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3.7"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3.7"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3.7"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3.7"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3.7"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3.7"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3.7"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3.7"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3.7"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3.7"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3.7"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3.7"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3.7"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3.7"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3.7"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3.7"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3.7"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3.7"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3.7"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3.7"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3.7"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3.7"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3.7"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3.7"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3.7"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3.7"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3.7"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3.7"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3.7"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3.7"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3.7"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3.7"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3.7"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3.7"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3.7"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3.7"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3.7"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3.7"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3.7"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3.7"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3.7"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3.7"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3.7"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3.7"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3.7"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3.7"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3.7"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3.7"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3.7"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3.7"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3.7"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3.7"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3.7"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3.7"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3.7"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3.7"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3.7"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3.7"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3.7"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3.7"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3.7"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3.7"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3.7"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3.7"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3.7"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3.7"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3.7"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3.7"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3.7"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3.7"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3.7"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3.7"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3.7"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3.7"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3.7"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3.7"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3.7"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3.7"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3.7"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3.7"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3.7"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3.7"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3.7"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3.7"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3.7"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3.7"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3.7"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3.7"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3.7"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3.7"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3.7"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3.7"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3.7"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3.7"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3.7"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3.7"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3.7"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3.7"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3.7"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3.7"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3.7"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3.7"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3.7"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3.7"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3.7"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3.7"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3.7"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3.7"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3.7"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3.7"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3.7"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3.7"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3.7"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3.7"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3.7"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3.7"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3.7"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3.7"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3.7"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3.7"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3.7"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3.7"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3.7"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3.7"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3.7"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3.7"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3.7"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3.7"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3.7"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3.7"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3.7"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3.7"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3.7"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3.7"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3.7"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3.7"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3.7"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3.7"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3.7"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3.7"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3.7"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3.7"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3.7"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3.7"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3.7"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3.7"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3.7"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3.7"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3.7"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3.7"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3.7"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3.7"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3.7"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3.7"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3.7"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3.7"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3.7"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3.7"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3.7"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3.7"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3.7"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3.7"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3.7"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3.7"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3.7"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3.7"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3.7"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3.7"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3.7"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3.7"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3.7"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3.7"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3.7"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3.7"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3.7"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3.7"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3.7"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3.7"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3.7"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3.7"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3.7"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3.7"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3.7"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3.7"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3.7"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3.7"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3.7"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3.7"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3.7"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3.7"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3.7"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3.7"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3.7"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3.7"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3.7"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3.7"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3.7"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3.7"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3.7"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3.7"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3.7"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3.7"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3.7"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3.7"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3.7" customHeight="1"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3.7" customHeight="1"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3.7" customHeight="1"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3.7" customHeight="1"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3.7" customHeight="1"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3.7" customHeight="1"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3.7" customHeight="1"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3.7" customHeight="1"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3.7" customHeight="1"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3.7" customHeight="1"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3.7" customHeight="1"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3.7" customHeight="1"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3.7" customHeight="1"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3.7" customHeight="1"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3.7" customHeight="1"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3.7" customHeight="1"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3.7" customHeight="1"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3.7" customHeight="1"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3.7" customHeight="1"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3.7" customHeight="1"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3.7" customHeight="1"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3.7" customHeight="1"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3.7" customHeight="1"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3.7" customHeight="1"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3.7" customHeight="1"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3.7" customHeight="1"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3.7" customHeight="1"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3.7" customHeight="1"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3.7" customHeight="1"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3.7" customHeight="1"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3.7" customHeight="1"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3.7" customHeight="1"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3.7" customHeight="1"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3.7" customHeight="1"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3.7" customHeight="1"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3.7" customHeight="1"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3.7" customHeight="1"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3.7" customHeight="1"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3.7" customHeight="1"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3.7" customHeight="1"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3.7" customHeight="1"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3.7" customHeight="1"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3.7" customHeight="1"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3.7" customHeight="1"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3.7" customHeight="1"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3.7" customHeight="1"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3.7" customHeight="1"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3.7" customHeight="1"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3.7" customHeight="1"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3.7" customHeight="1"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3.7" customHeight="1"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3.7" customHeight="1"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3.7" customHeight="1"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3.7" customHeight="1"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3.7" customHeight="1"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3.7" customHeight="1"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3.7" customHeight="1"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3.7" customHeight="1"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3.7" customHeight="1"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3.7" customHeight="1"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3.7" customHeight="1"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3.7" customHeight="1"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3.7" customHeight="1"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3.7" customHeight="1"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3.7" customHeight="1"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3.7" customHeight="1"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3.7" customHeight="1"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3.7" customHeight="1"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3.7" customHeight="1"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3.7" customHeight="1"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3.7" customHeight="1"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3.7" customHeight="1"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3.7" customHeight="1"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3.7" customHeight="1"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3.7" customHeight="1"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3.7" customHeight="1"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3.7" customHeight="1"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3.7" customHeight="1"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3.7" customHeight="1"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3.7" customHeight="1"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3.7" customHeight="1"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3.7" customHeight="1"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3.7" customHeight="1"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3.7" customHeight="1"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3.7" customHeight="1"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3.7" customHeight="1"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3.7" customHeight="1"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3.7" customHeight="1"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3.7" customHeight="1"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3.7" customHeight="1"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3.7" customHeight="1"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3.7" customHeight="1"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3.7" customHeight="1"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3.7" customHeight="1"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3.7" customHeight="1"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3.7" customHeight="1"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3.7" customHeight="1"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3.7" customHeight="1"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3.7" customHeight="1"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3.7" customHeight="1"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3.7" customHeight="1"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3.7" customHeight="1"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3.7" customHeight="1"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3.7" customHeight="1"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3.7" customHeight="1"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3.7" customHeight="1"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3.7" customHeight="1"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3.7" customHeight="1"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3.7" customHeight="1"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3.7" customHeight="1"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3.7" customHeight="1"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3.7" customHeight="1"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3.7" customHeight="1"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3.7" customHeight="1"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3.7" customHeight="1"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3.7" customHeight="1"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3.7" customHeight="1"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3.7" customHeight="1"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3.7" customHeight="1"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3.7" customHeight="1"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3.7" customHeight="1"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3.7" customHeight="1"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3.7" customHeight="1"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3.7" customHeight="1"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3.7" customHeight="1"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3.7" customHeight="1"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3.7" customHeight="1"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3.7" customHeight="1"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3.7" customHeight="1"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3.7" customHeight="1"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3.7" customHeight="1"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3.7" customHeight="1"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3.7" customHeight="1"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3.7" customHeight="1"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3.7" customHeight="1"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3.7" customHeight="1"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3.7" customHeight="1"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3.7" customHeight="1"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3.7" customHeight="1"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3.7" customHeight="1"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3.7" customHeight="1"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3.7" customHeight="1"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3.7" customHeight="1"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3.7" customHeight="1"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3.7" customHeight="1"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3.7" customHeight="1"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3.7" customHeight="1"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3.7" customHeight="1"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3.7" customHeight="1"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3.7" customHeight="1"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3.7" customHeight="1"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3.7" customHeight="1"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3.7" customHeight="1"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3.7" customHeight="1"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3.7" customHeight="1"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3.7" customHeight="1"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3.7" customHeight="1"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3.7" customHeight="1"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3.7" customHeight="1"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3.7" customHeight="1"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3.7" customHeight="1"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3.7" customHeight="1"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3.7" customHeight="1"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3.7" customHeight="1"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3.7" customHeight="1"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3.7" customHeight="1"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3.7" customHeight="1"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3.7" customHeight="1"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3.7" customHeight="1"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3.7" customHeight="1"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3.7" customHeight="1"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3.7" customHeight="1"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3.7" customHeight="1"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3.7" customHeight="1"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3.7" customHeight="1"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3.7" customHeight="1"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3.7" customHeight="1"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3.7" customHeight="1"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3.7" customHeight="1"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3.7" customHeight="1"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3.7" customHeight="1"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3.7" customHeight="1"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3.7" customHeight="1"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3.7" customHeight="1"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3.7" customHeight="1"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3.7" customHeight="1"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3.7" customHeight="1"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3.7" customHeight="1"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3.7" customHeight="1"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3.7" customHeight="1"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3.7" customHeight="1"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3.7" customHeight="1"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3.7" customHeight="1"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3.7" customHeight="1"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3.7" customHeight="1"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3.7" customHeight="1"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3.7" customHeight="1"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3.7" customHeight="1"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3.7" customHeight="1"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3.7" customHeight="1"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3.7" customHeight="1"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3.7" customHeight="1"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3.7" customHeight="1"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3.7" customHeight="1"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3.7" customHeight="1"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3.7" customHeight="1"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3.7" customHeight="1"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3.7" customHeight="1"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3.7" customHeight="1"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3.7" customHeight="1"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3.7" customHeight="1"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3.7" customHeight="1"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3.7" customHeight="1"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3.7" customHeight="1"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3.7" customHeight="1"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3.7" customHeight="1"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3.7" customHeight="1"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3.7" customHeight="1"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3.7" customHeight="1"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3.7" customHeight="1"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3.7" customHeight="1"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3.7" customHeight="1"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3.7" customHeight="1"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3.7" customHeight="1"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3.7" customHeight="1"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3.7" customHeight="1"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3.7" customHeight="1"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3.7" customHeight="1"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3.7" customHeight="1"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3.7" customHeight="1"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3.7" customHeight="1"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3.7" customHeight="1"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3.7" customHeight="1"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3.7" customHeight="1"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3.7" customHeight="1"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3.7" customHeight="1"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3.7" customHeight="1"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3.7" customHeight="1"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3.7" customHeight="1"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3.7" customHeight="1"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2">
    <mergeCell ref="C3:D3"/>
    <mergeCell ref="B2:G2"/>
  </mergeCells>
  <dataValidations count="1">
    <dataValidation type="list" allowBlank="1" showErrorMessage="1" sqref="F5:F19" xr:uid="{00000000-0002-0000-0300-000000000000}">
      <formula1>"AP1,AP2,AP3,AP4,AP5,AP6,AP7,AP8,AP9,AP10"</formula1>
    </dataValidation>
  </dataValidations>
  <pageMargins left="0.7" right="0.7" top="0.78740157499999996" bottom="0.78740157499999996"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1000"/>
  <sheetViews>
    <sheetView workbookViewId="0">
      <selection activeCell="E11" sqref="E11"/>
    </sheetView>
  </sheetViews>
  <sheetFormatPr baseColWidth="10" defaultColWidth="14.42578125" defaultRowHeight="15" customHeight="1" x14ac:dyDescent="0.2"/>
  <cols>
    <col min="1" max="1" width="10.7109375" style="2" customWidth="1"/>
    <col min="2" max="2" width="5.28515625" style="2" customWidth="1"/>
    <col min="3" max="3" width="53.42578125" style="2" customWidth="1"/>
    <col min="4" max="4" width="14" style="2" customWidth="1"/>
    <col min="5" max="5" width="15.28515625" style="2" customWidth="1"/>
    <col min="6" max="6" width="18.28515625" style="2" customWidth="1"/>
    <col min="7" max="7" width="25.42578125" style="2" customWidth="1"/>
    <col min="8" max="8" width="80.140625" style="2" customWidth="1"/>
    <col min="9" max="18" width="10.7109375" style="2" customWidth="1"/>
    <col min="19" max="19" width="11.42578125" style="2" customWidth="1"/>
    <col min="20" max="26" width="10.7109375" style="2" customWidth="1"/>
    <col min="27" max="16384" width="14.42578125" style="2"/>
  </cols>
  <sheetData>
    <row r="1" spans="2:19" ht="13.7" customHeight="1" x14ac:dyDescent="0.2"/>
    <row r="2" spans="2:19" ht="12.75" x14ac:dyDescent="0.2">
      <c r="B2" s="211" t="s">
        <v>7</v>
      </c>
      <c r="C2" s="212"/>
      <c r="D2" s="212"/>
      <c r="E2" s="212"/>
      <c r="F2" s="212"/>
      <c r="G2" s="212"/>
      <c r="H2" s="213"/>
    </row>
    <row r="3" spans="2:19" ht="13.7" customHeight="1" x14ac:dyDescent="0.2">
      <c r="B3" s="152" t="s">
        <v>70</v>
      </c>
      <c r="C3" s="153" t="s">
        <v>71</v>
      </c>
      <c r="D3" s="150" t="s">
        <v>33</v>
      </c>
      <c r="E3" s="150" t="s">
        <v>45</v>
      </c>
      <c r="F3" s="150" t="s">
        <v>72</v>
      </c>
      <c r="G3" s="150" t="s">
        <v>73</v>
      </c>
      <c r="H3" s="151" t="s">
        <v>47</v>
      </c>
    </row>
    <row r="4" spans="2:19" ht="13.7" customHeight="1" x14ac:dyDescent="0.2">
      <c r="B4" s="101">
        <v>1</v>
      </c>
      <c r="C4" s="102"/>
      <c r="D4" s="92">
        <v>0</v>
      </c>
      <c r="E4" s="103"/>
      <c r="F4" s="164"/>
      <c r="G4" s="103"/>
      <c r="H4" s="89"/>
      <c r="I4" s="1"/>
      <c r="J4" s="1"/>
      <c r="K4" s="1"/>
      <c r="L4" s="1"/>
      <c r="M4" s="1"/>
      <c r="N4" s="1"/>
      <c r="O4" s="1"/>
      <c r="P4" s="1"/>
      <c r="Q4" s="1"/>
      <c r="R4" s="1"/>
      <c r="S4" s="1"/>
    </row>
    <row r="5" spans="2:19" ht="13.7" customHeight="1" x14ac:dyDescent="0.2">
      <c r="B5" s="101">
        <v>2</v>
      </c>
      <c r="C5" s="102"/>
      <c r="D5" s="92">
        <v>0</v>
      </c>
      <c r="E5" s="90"/>
      <c r="F5" s="162"/>
      <c r="G5" s="95"/>
      <c r="H5" s="94"/>
    </row>
    <row r="6" spans="2:19" ht="13.7" customHeight="1" x14ac:dyDescent="0.2">
      <c r="B6" s="101">
        <v>3</v>
      </c>
      <c r="C6" s="102"/>
      <c r="D6" s="92">
        <v>0</v>
      </c>
      <c r="E6" s="90"/>
      <c r="F6" s="162"/>
      <c r="G6" s="95"/>
      <c r="H6" s="94"/>
    </row>
    <row r="7" spans="2:19" ht="13.7" customHeight="1" x14ac:dyDescent="0.2">
      <c r="B7" s="101">
        <v>4</v>
      </c>
      <c r="C7" s="102"/>
      <c r="D7" s="92">
        <v>0</v>
      </c>
      <c r="E7" s="90"/>
      <c r="F7" s="162"/>
      <c r="G7" s="95"/>
      <c r="H7" s="94"/>
    </row>
    <row r="8" spans="2:19" ht="13.7" customHeight="1" x14ac:dyDescent="0.2">
      <c r="B8" s="101">
        <v>5</v>
      </c>
      <c r="C8" s="102"/>
      <c r="D8" s="92">
        <v>0</v>
      </c>
      <c r="E8" s="90"/>
      <c r="F8" s="162"/>
      <c r="G8" s="95"/>
      <c r="H8" s="94"/>
    </row>
    <row r="9" spans="2:19" ht="13.7" customHeight="1" x14ac:dyDescent="0.2">
      <c r="B9" s="101">
        <v>6</v>
      </c>
      <c r="C9" s="102"/>
      <c r="D9" s="92">
        <v>0</v>
      </c>
      <c r="E9" s="90"/>
      <c r="F9" s="162"/>
      <c r="G9" s="95"/>
      <c r="H9" s="104"/>
    </row>
    <row r="10" spans="2:19" ht="13.7" customHeight="1" x14ac:dyDescent="0.2">
      <c r="B10" s="101">
        <v>7</v>
      </c>
      <c r="C10" s="102"/>
      <c r="D10" s="92">
        <v>0</v>
      </c>
      <c r="E10" s="90"/>
      <c r="F10" s="162"/>
      <c r="G10" s="95"/>
      <c r="H10" s="104"/>
    </row>
    <row r="11" spans="2:19" ht="13.7" customHeight="1" x14ac:dyDescent="0.2">
      <c r="B11" s="101">
        <v>8</v>
      </c>
      <c r="C11" s="102"/>
      <c r="D11" s="92">
        <v>0</v>
      </c>
      <c r="E11" s="90"/>
      <c r="F11" s="162"/>
      <c r="G11" s="95"/>
      <c r="H11" s="104"/>
    </row>
    <row r="12" spans="2:19" ht="13.7" customHeight="1" x14ac:dyDescent="0.2">
      <c r="B12" s="101">
        <v>9</v>
      </c>
      <c r="C12" s="102"/>
      <c r="D12" s="92">
        <v>0</v>
      </c>
      <c r="E12" s="90"/>
      <c r="F12" s="162"/>
      <c r="G12" s="95"/>
      <c r="H12" s="104"/>
    </row>
    <row r="13" spans="2:19" ht="13.7" customHeight="1" x14ac:dyDescent="0.2">
      <c r="B13" s="101">
        <v>10</v>
      </c>
      <c r="C13" s="102"/>
      <c r="D13" s="92">
        <v>0</v>
      </c>
      <c r="E13" s="90"/>
      <c r="F13" s="162"/>
      <c r="G13" s="95"/>
      <c r="H13" s="94"/>
    </row>
    <row r="14" spans="2:19" ht="13.7" customHeight="1" x14ac:dyDescent="0.2">
      <c r="B14" s="101">
        <v>11</v>
      </c>
      <c r="C14" s="102"/>
      <c r="D14" s="92">
        <v>0</v>
      </c>
      <c r="E14" s="90"/>
      <c r="F14" s="162"/>
      <c r="G14" s="95"/>
      <c r="H14" s="104"/>
    </row>
    <row r="15" spans="2:19" ht="13.7" customHeight="1" x14ac:dyDescent="0.2">
      <c r="B15" s="101">
        <v>12</v>
      </c>
      <c r="C15" s="102"/>
      <c r="D15" s="92">
        <v>0</v>
      </c>
      <c r="E15" s="90"/>
      <c r="F15" s="162"/>
      <c r="G15" s="95"/>
      <c r="H15" s="104"/>
    </row>
    <row r="16" spans="2:19" ht="13.7" customHeight="1" x14ac:dyDescent="0.2">
      <c r="B16" s="101">
        <v>13</v>
      </c>
      <c r="C16" s="102"/>
      <c r="D16" s="92">
        <v>0</v>
      </c>
      <c r="E16" s="95"/>
      <c r="F16" s="162"/>
      <c r="G16" s="95"/>
      <c r="H16" s="94"/>
    </row>
    <row r="17" spans="2:8" ht="13.7" customHeight="1" x14ac:dyDescent="0.2">
      <c r="B17" s="101">
        <v>14</v>
      </c>
      <c r="C17" s="102"/>
      <c r="D17" s="92">
        <v>0</v>
      </c>
      <c r="E17" s="95"/>
      <c r="F17" s="162"/>
      <c r="G17" s="95"/>
      <c r="H17" s="94"/>
    </row>
    <row r="18" spans="2:8" ht="13.7" customHeight="1" x14ac:dyDescent="0.2">
      <c r="B18" s="105">
        <v>15</v>
      </c>
      <c r="C18" s="106"/>
      <c r="D18" s="98">
        <v>0</v>
      </c>
      <c r="E18" s="96"/>
      <c r="F18" s="165"/>
      <c r="G18" s="96"/>
      <c r="H18" s="100"/>
    </row>
    <row r="19" spans="2:8" ht="13.7" customHeight="1" x14ac:dyDescent="0.2">
      <c r="C19" s="154" t="s">
        <v>39</v>
      </c>
      <c r="D19" s="58">
        <f>SUM(D4:D18)</f>
        <v>0</v>
      </c>
    </row>
    <row r="20" spans="2:8" ht="13.7" customHeight="1" x14ac:dyDescent="0.2"/>
    <row r="21" spans="2:8" ht="13.7" customHeight="1" x14ac:dyDescent="0.2">
      <c r="B21" s="211" t="s">
        <v>8</v>
      </c>
      <c r="C21" s="212"/>
      <c r="D21" s="212"/>
      <c r="E21" s="212"/>
      <c r="F21" s="212"/>
      <c r="G21" s="212"/>
      <c r="H21" s="213"/>
    </row>
    <row r="22" spans="2:8" ht="13.7" customHeight="1" x14ac:dyDescent="0.2">
      <c r="B22" s="152" t="s">
        <v>70</v>
      </c>
      <c r="C22" s="153" t="s">
        <v>74</v>
      </c>
      <c r="D22" s="150" t="s">
        <v>33</v>
      </c>
      <c r="E22" s="150" t="s">
        <v>45</v>
      </c>
      <c r="F22" s="150" t="s">
        <v>72</v>
      </c>
      <c r="G22" s="150" t="s">
        <v>73</v>
      </c>
      <c r="H22" s="151" t="s">
        <v>47</v>
      </c>
    </row>
    <row r="23" spans="2:8" ht="13.7" customHeight="1" x14ac:dyDescent="0.2">
      <c r="B23" s="101">
        <v>1</v>
      </c>
      <c r="C23" s="103"/>
      <c r="D23" s="93">
        <v>0</v>
      </c>
      <c r="E23" s="103"/>
      <c r="F23" s="103"/>
      <c r="G23" s="103"/>
      <c r="H23" s="89"/>
    </row>
    <row r="24" spans="2:8" ht="13.7" customHeight="1" x14ac:dyDescent="0.2">
      <c r="B24" s="101">
        <v>2</v>
      </c>
      <c r="C24" s="95"/>
      <c r="D24" s="92">
        <v>0</v>
      </c>
      <c r="E24" s="95"/>
      <c r="F24" s="95"/>
      <c r="G24" s="95"/>
      <c r="H24" s="94"/>
    </row>
    <row r="25" spans="2:8" ht="13.7" customHeight="1" x14ac:dyDescent="0.2">
      <c r="B25" s="101">
        <v>3</v>
      </c>
      <c r="C25" s="95"/>
      <c r="D25" s="92">
        <v>0</v>
      </c>
      <c r="E25" s="95"/>
      <c r="F25" s="95"/>
      <c r="G25" s="95"/>
      <c r="H25" s="94"/>
    </row>
    <row r="26" spans="2:8" ht="13.7" customHeight="1" x14ac:dyDescent="0.2">
      <c r="B26" s="101">
        <v>4</v>
      </c>
      <c r="C26" s="95"/>
      <c r="D26" s="92">
        <v>0</v>
      </c>
      <c r="E26" s="95"/>
      <c r="F26" s="95"/>
      <c r="G26" s="95"/>
      <c r="H26" s="94"/>
    </row>
    <row r="27" spans="2:8" ht="13.7" customHeight="1" x14ac:dyDescent="0.2">
      <c r="B27" s="101">
        <v>5</v>
      </c>
      <c r="C27" s="95"/>
      <c r="D27" s="92">
        <v>0</v>
      </c>
      <c r="E27" s="95"/>
      <c r="F27" s="95"/>
      <c r="G27" s="95"/>
      <c r="H27" s="94"/>
    </row>
    <row r="28" spans="2:8" ht="13.7" customHeight="1" x14ac:dyDescent="0.2">
      <c r="B28" s="101">
        <v>6</v>
      </c>
      <c r="C28" s="95"/>
      <c r="D28" s="92">
        <v>0</v>
      </c>
      <c r="E28" s="95"/>
      <c r="F28" s="95"/>
      <c r="G28" s="95"/>
      <c r="H28" s="94"/>
    </row>
    <row r="29" spans="2:8" ht="13.7" customHeight="1" x14ac:dyDescent="0.2">
      <c r="B29" s="101">
        <v>7</v>
      </c>
      <c r="C29" s="95"/>
      <c r="D29" s="92">
        <v>0</v>
      </c>
      <c r="E29" s="95"/>
      <c r="F29" s="95"/>
      <c r="G29" s="95"/>
      <c r="H29" s="94"/>
    </row>
    <row r="30" spans="2:8" ht="13.7" customHeight="1" x14ac:dyDescent="0.2">
      <c r="B30" s="101">
        <v>8</v>
      </c>
      <c r="C30" s="95"/>
      <c r="D30" s="92">
        <v>0</v>
      </c>
      <c r="E30" s="95"/>
      <c r="F30" s="95"/>
      <c r="G30" s="95"/>
      <c r="H30" s="94"/>
    </row>
    <row r="31" spans="2:8" ht="13.7" customHeight="1" x14ac:dyDescent="0.2">
      <c r="B31" s="101">
        <v>9</v>
      </c>
      <c r="C31" s="95"/>
      <c r="D31" s="92">
        <v>0</v>
      </c>
      <c r="E31" s="95"/>
      <c r="F31" s="95"/>
      <c r="G31" s="95"/>
      <c r="H31" s="94"/>
    </row>
    <row r="32" spans="2:8" ht="13.7" customHeight="1" x14ac:dyDescent="0.2">
      <c r="B32" s="101">
        <v>10</v>
      </c>
      <c r="C32" s="95"/>
      <c r="D32" s="92">
        <v>0</v>
      </c>
      <c r="E32" s="95"/>
      <c r="F32" s="95"/>
      <c r="G32" s="95"/>
      <c r="H32" s="94"/>
    </row>
    <row r="33" spans="2:8" ht="13.7" customHeight="1" x14ac:dyDescent="0.2">
      <c r="B33" s="101">
        <v>11</v>
      </c>
      <c r="C33" s="95"/>
      <c r="D33" s="92">
        <v>0</v>
      </c>
      <c r="E33" s="95"/>
      <c r="F33" s="95"/>
      <c r="G33" s="95"/>
      <c r="H33" s="94"/>
    </row>
    <row r="34" spans="2:8" ht="13.7" customHeight="1" x14ac:dyDescent="0.2">
      <c r="B34" s="101">
        <v>12</v>
      </c>
      <c r="C34" s="95"/>
      <c r="D34" s="92">
        <v>0</v>
      </c>
      <c r="E34" s="95"/>
      <c r="F34" s="95"/>
      <c r="G34" s="95"/>
      <c r="H34" s="94"/>
    </row>
    <row r="35" spans="2:8" ht="13.7" customHeight="1" x14ac:dyDescent="0.2">
      <c r="B35" s="101">
        <v>13</v>
      </c>
      <c r="C35" s="95"/>
      <c r="D35" s="92">
        <v>0</v>
      </c>
      <c r="E35" s="95"/>
      <c r="F35" s="95"/>
      <c r="G35" s="95"/>
      <c r="H35" s="94"/>
    </row>
    <row r="36" spans="2:8" ht="13.7" customHeight="1" x14ac:dyDescent="0.2">
      <c r="B36" s="101">
        <v>14</v>
      </c>
      <c r="C36" s="95"/>
      <c r="D36" s="92">
        <v>0</v>
      </c>
      <c r="E36" s="95"/>
      <c r="F36" s="95"/>
      <c r="G36" s="95"/>
      <c r="H36" s="94"/>
    </row>
    <row r="37" spans="2:8" ht="13.7" customHeight="1" x14ac:dyDescent="0.2">
      <c r="B37" s="105">
        <v>15</v>
      </c>
      <c r="C37" s="96"/>
      <c r="D37" s="98">
        <v>0</v>
      </c>
      <c r="E37" s="96"/>
      <c r="F37" s="96"/>
      <c r="G37" s="96"/>
      <c r="H37" s="100"/>
    </row>
    <row r="38" spans="2:8" ht="13.7" customHeight="1" x14ac:dyDescent="0.2">
      <c r="C38" s="154" t="s">
        <v>39</v>
      </c>
      <c r="D38" s="58">
        <f>SUM(D23:D37)</f>
        <v>0</v>
      </c>
    </row>
    <row r="39" spans="2:8" ht="13.7" customHeight="1" x14ac:dyDescent="0.2"/>
    <row r="40" spans="2:8" ht="13.7" customHeight="1" x14ac:dyDescent="0.2"/>
    <row r="41" spans="2:8" ht="13.7" customHeight="1" x14ac:dyDescent="0.2"/>
    <row r="42" spans="2:8" ht="13.7" customHeight="1" x14ac:dyDescent="0.2"/>
    <row r="43" spans="2:8" ht="13.7" customHeight="1" x14ac:dyDescent="0.2"/>
    <row r="44" spans="2:8" ht="13.7" customHeight="1" x14ac:dyDescent="0.2"/>
    <row r="45" spans="2:8" ht="13.7" customHeight="1" x14ac:dyDescent="0.2"/>
    <row r="46" spans="2:8" ht="13.7" customHeight="1" x14ac:dyDescent="0.2"/>
    <row r="47" spans="2:8" ht="13.7" customHeight="1" x14ac:dyDescent="0.2"/>
    <row r="48" spans="2:8" ht="13.7" customHeight="1" x14ac:dyDescent="0.2"/>
    <row r="49" ht="13.7" customHeight="1" x14ac:dyDescent="0.2"/>
    <row r="50" ht="13.7" customHeight="1" x14ac:dyDescent="0.2"/>
    <row r="51" ht="13.7" customHeight="1" x14ac:dyDescent="0.2"/>
    <row r="52" ht="13.7" customHeight="1" x14ac:dyDescent="0.2"/>
    <row r="53" ht="13.7" customHeight="1" x14ac:dyDescent="0.2"/>
    <row r="54" ht="13.7" customHeight="1" x14ac:dyDescent="0.2"/>
    <row r="55" ht="13.7" customHeight="1" x14ac:dyDescent="0.2"/>
    <row r="56" ht="13.7" customHeight="1" x14ac:dyDescent="0.2"/>
    <row r="57" ht="13.7" customHeight="1" x14ac:dyDescent="0.2"/>
    <row r="58" ht="13.7" customHeight="1" x14ac:dyDescent="0.2"/>
    <row r="59" ht="13.7" customHeight="1" x14ac:dyDescent="0.2"/>
    <row r="60" ht="13.7" customHeight="1" x14ac:dyDescent="0.2"/>
    <row r="61" ht="13.7" customHeight="1" x14ac:dyDescent="0.2"/>
    <row r="62" ht="13.7" customHeight="1" x14ac:dyDescent="0.2"/>
    <row r="63" ht="13.7" customHeight="1" x14ac:dyDescent="0.2"/>
    <row r="64" ht="13.7" customHeight="1" x14ac:dyDescent="0.2"/>
    <row r="65" ht="13.7" customHeight="1" x14ac:dyDescent="0.2"/>
    <row r="66" ht="13.7" customHeight="1" x14ac:dyDescent="0.2"/>
    <row r="67" ht="13.7" customHeight="1" x14ac:dyDescent="0.2"/>
    <row r="68" ht="13.7" customHeight="1" x14ac:dyDescent="0.2"/>
    <row r="69" ht="13.7" customHeight="1" x14ac:dyDescent="0.2"/>
    <row r="70" ht="13.7" customHeight="1" x14ac:dyDescent="0.2"/>
    <row r="71" ht="13.7" customHeight="1" x14ac:dyDescent="0.2"/>
    <row r="72" ht="13.7" customHeight="1" x14ac:dyDescent="0.2"/>
    <row r="73" ht="13.7" customHeight="1" x14ac:dyDescent="0.2"/>
    <row r="74" ht="13.7" customHeight="1" x14ac:dyDescent="0.2"/>
    <row r="75" ht="13.7" customHeight="1" x14ac:dyDescent="0.2"/>
    <row r="76" ht="13.7" customHeight="1" x14ac:dyDescent="0.2"/>
    <row r="77" ht="13.7" customHeight="1" x14ac:dyDescent="0.2"/>
    <row r="78" ht="13.7" customHeight="1" x14ac:dyDescent="0.2"/>
    <row r="79" ht="13.7" customHeight="1" x14ac:dyDescent="0.2"/>
    <row r="80" ht="13.7" customHeight="1" x14ac:dyDescent="0.2"/>
    <row r="81" ht="13.7" customHeight="1" x14ac:dyDescent="0.2"/>
    <row r="82" ht="13.7" customHeight="1" x14ac:dyDescent="0.2"/>
    <row r="83" ht="13.7" customHeight="1" x14ac:dyDescent="0.2"/>
    <row r="84" ht="13.7" customHeight="1" x14ac:dyDescent="0.2"/>
    <row r="85" ht="13.7" customHeight="1" x14ac:dyDescent="0.2"/>
    <row r="86" ht="13.7" customHeight="1" x14ac:dyDescent="0.2"/>
    <row r="87" ht="13.7" customHeight="1" x14ac:dyDescent="0.2"/>
    <row r="88" ht="13.7" customHeight="1" x14ac:dyDescent="0.2"/>
    <row r="89" ht="13.7" customHeight="1" x14ac:dyDescent="0.2"/>
    <row r="90" ht="13.7" customHeight="1" x14ac:dyDescent="0.2"/>
    <row r="91" ht="13.7" customHeight="1" x14ac:dyDescent="0.2"/>
    <row r="92" ht="13.7" customHeight="1" x14ac:dyDescent="0.2"/>
    <row r="93" ht="13.7" customHeight="1" x14ac:dyDescent="0.2"/>
    <row r="94" ht="13.7" customHeight="1" x14ac:dyDescent="0.2"/>
    <row r="95" ht="13.7" customHeight="1" x14ac:dyDescent="0.2"/>
    <row r="96" ht="13.7" customHeight="1" x14ac:dyDescent="0.2"/>
    <row r="97" ht="13.7" customHeight="1" x14ac:dyDescent="0.2"/>
    <row r="98" ht="13.7" customHeight="1" x14ac:dyDescent="0.2"/>
    <row r="99" ht="13.7" customHeight="1" x14ac:dyDescent="0.2"/>
    <row r="100" ht="13.7" customHeight="1" x14ac:dyDescent="0.2"/>
    <row r="101" ht="13.7" customHeight="1" x14ac:dyDescent="0.2"/>
    <row r="102" ht="13.7" customHeight="1" x14ac:dyDescent="0.2"/>
    <row r="103" ht="13.7" customHeight="1" x14ac:dyDescent="0.2"/>
    <row r="104" ht="13.7" customHeight="1" x14ac:dyDescent="0.2"/>
    <row r="105" ht="13.7" customHeight="1" x14ac:dyDescent="0.2"/>
    <row r="106" ht="13.7" customHeight="1" x14ac:dyDescent="0.2"/>
    <row r="107" ht="13.7" customHeight="1" x14ac:dyDescent="0.2"/>
    <row r="108" ht="13.7" customHeight="1" x14ac:dyDescent="0.2"/>
    <row r="109" ht="13.7" customHeight="1" x14ac:dyDescent="0.2"/>
    <row r="110" ht="13.7" customHeight="1" x14ac:dyDescent="0.2"/>
    <row r="111" ht="13.7" customHeight="1" x14ac:dyDescent="0.2"/>
    <row r="112" ht="13.7" customHeight="1" x14ac:dyDescent="0.2"/>
    <row r="113" ht="13.7" customHeight="1" x14ac:dyDescent="0.2"/>
    <row r="114" ht="13.7" customHeight="1" x14ac:dyDescent="0.2"/>
    <row r="115" ht="13.7" customHeight="1" x14ac:dyDescent="0.2"/>
    <row r="116" ht="13.7" customHeight="1" x14ac:dyDescent="0.2"/>
    <row r="117" ht="13.7" customHeight="1" x14ac:dyDescent="0.2"/>
    <row r="118" ht="13.7" customHeight="1" x14ac:dyDescent="0.2"/>
    <row r="119" ht="13.7" customHeight="1" x14ac:dyDescent="0.2"/>
    <row r="120" ht="13.7" customHeight="1" x14ac:dyDescent="0.2"/>
    <row r="121" ht="13.7" customHeight="1" x14ac:dyDescent="0.2"/>
    <row r="122" ht="13.7" customHeight="1" x14ac:dyDescent="0.2"/>
    <row r="123" ht="13.7" customHeight="1" x14ac:dyDescent="0.2"/>
    <row r="124" ht="13.7" customHeight="1" x14ac:dyDescent="0.2"/>
    <row r="125" ht="13.7" customHeight="1" x14ac:dyDescent="0.2"/>
    <row r="126" ht="13.7" customHeight="1" x14ac:dyDescent="0.2"/>
    <row r="127" ht="13.7" customHeight="1" x14ac:dyDescent="0.2"/>
    <row r="128" ht="13.7" customHeight="1" x14ac:dyDescent="0.2"/>
    <row r="129" ht="13.7" customHeight="1" x14ac:dyDescent="0.2"/>
    <row r="130" ht="13.7" customHeight="1" x14ac:dyDescent="0.2"/>
    <row r="131" ht="13.7" customHeight="1" x14ac:dyDescent="0.2"/>
    <row r="132" ht="13.7" customHeight="1" x14ac:dyDescent="0.2"/>
    <row r="133" ht="13.7" customHeight="1" x14ac:dyDescent="0.2"/>
    <row r="134" ht="13.7" customHeight="1" x14ac:dyDescent="0.2"/>
    <row r="135" ht="13.7" customHeight="1" x14ac:dyDescent="0.2"/>
    <row r="136" ht="13.7" customHeight="1" x14ac:dyDescent="0.2"/>
    <row r="137" ht="13.7" customHeight="1" x14ac:dyDescent="0.2"/>
    <row r="138" ht="13.7" customHeight="1" x14ac:dyDescent="0.2"/>
    <row r="139" ht="13.7" customHeight="1" x14ac:dyDescent="0.2"/>
    <row r="140" ht="13.7" customHeight="1" x14ac:dyDescent="0.2"/>
    <row r="141" ht="13.7" customHeight="1" x14ac:dyDescent="0.2"/>
    <row r="142" ht="13.7" customHeight="1" x14ac:dyDescent="0.2"/>
    <row r="143" ht="13.7" customHeight="1" x14ac:dyDescent="0.2"/>
    <row r="144" ht="13.7" customHeight="1" x14ac:dyDescent="0.2"/>
    <row r="145" ht="13.7" customHeight="1" x14ac:dyDescent="0.2"/>
    <row r="146" ht="13.7" customHeight="1" x14ac:dyDescent="0.2"/>
    <row r="147" ht="13.7" customHeight="1" x14ac:dyDescent="0.2"/>
    <row r="148" ht="13.7" customHeight="1" x14ac:dyDescent="0.2"/>
    <row r="149" ht="13.7" customHeight="1" x14ac:dyDescent="0.2"/>
    <row r="150" ht="13.7" customHeight="1" x14ac:dyDescent="0.2"/>
    <row r="151" ht="13.7" customHeight="1" x14ac:dyDescent="0.2"/>
    <row r="152" ht="13.7" customHeight="1" x14ac:dyDescent="0.2"/>
    <row r="153" ht="13.7" customHeight="1" x14ac:dyDescent="0.2"/>
    <row r="154" ht="13.7" customHeight="1" x14ac:dyDescent="0.2"/>
    <row r="155" ht="13.7" customHeight="1" x14ac:dyDescent="0.2"/>
    <row r="156" ht="13.7" customHeight="1" x14ac:dyDescent="0.2"/>
    <row r="157" ht="13.7" customHeight="1" x14ac:dyDescent="0.2"/>
    <row r="158" ht="13.7" customHeight="1" x14ac:dyDescent="0.2"/>
    <row r="159" ht="13.7" customHeight="1" x14ac:dyDescent="0.2"/>
    <row r="160" ht="13.7" customHeight="1" x14ac:dyDescent="0.2"/>
    <row r="161" ht="13.7" customHeight="1" x14ac:dyDescent="0.2"/>
    <row r="162" ht="13.7" customHeight="1" x14ac:dyDescent="0.2"/>
    <row r="163" ht="13.7" customHeight="1" x14ac:dyDescent="0.2"/>
    <row r="164" ht="13.7" customHeight="1" x14ac:dyDescent="0.2"/>
    <row r="165" ht="13.7" customHeight="1" x14ac:dyDescent="0.2"/>
    <row r="166" ht="13.7" customHeight="1" x14ac:dyDescent="0.2"/>
    <row r="167" ht="13.7" customHeight="1" x14ac:dyDescent="0.2"/>
    <row r="168" ht="13.7" customHeight="1" x14ac:dyDescent="0.2"/>
    <row r="169" ht="13.7" customHeight="1" x14ac:dyDescent="0.2"/>
    <row r="170" ht="13.7" customHeight="1" x14ac:dyDescent="0.2"/>
    <row r="171" ht="13.7" customHeight="1" x14ac:dyDescent="0.2"/>
    <row r="172" ht="13.7" customHeight="1" x14ac:dyDescent="0.2"/>
    <row r="173" ht="13.7" customHeight="1" x14ac:dyDescent="0.2"/>
    <row r="174" ht="13.7" customHeight="1" x14ac:dyDescent="0.2"/>
    <row r="175" ht="13.7" customHeight="1" x14ac:dyDescent="0.2"/>
    <row r="176" ht="13.7" customHeight="1" x14ac:dyDescent="0.2"/>
    <row r="177" ht="13.7" customHeight="1" x14ac:dyDescent="0.2"/>
    <row r="178" ht="13.7" customHeight="1" x14ac:dyDescent="0.2"/>
    <row r="179" ht="13.7" customHeight="1" x14ac:dyDescent="0.2"/>
    <row r="180" ht="13.7" customHeight="1" x14ac:dyDescent="0.2"/>
    <row r="181" ht="13.7" customHeight="1" x14ac:dyDescent="0.2"/>
    <row r="182" ht="13.7" customHeight="1" x14ac:dyDescent="0.2"/>
    <row r="183" ht="13.7" customHeight="1" x14ac:dyDescent="0.2"/>
    <row r="184" ht="13.7" customHeight="1" x14ac:dyDescent="0.2"/>
    <row r="185" ht="13.7" customHeight="1" x14ac:dyDescent="0.2"/>
    <row r="186" ht="13.7" customHeight="1" x14ac:dyDescent="0.2"/>
    <row r="187" ht="13.7" customHeight="1" x14ac:dyDescent="0.2"/>
    <row r="188" ht="13.7" customHeight="1" x14ac:dyDescent="0.2"/>
    <row r="189" ht="13.7" customHeight="1" x14ac:dyDescent="0.2"/>
    <row r="190" ht="13.7" customHeight="1" x14ac:dyDescent="0.2"/>
    <row r="191" ht="13.7" customHeight="1" x14ac:dyDescent="0.2"/>
    <row r="192" ht="13.7" customHeight="1" x14ac:dyDescent="0.2"/>
    <row r="193" ht="13.7" customHeight="1" x14ac:dyDescent="0.2"/>
    <row r="194" ht="13.7" customHeight="1" x14ac:dyDescent="0.2"/>
    <row r="195" ht="13.7" customHeight="1" x14ac:dyDescent="0.2"/>
    <row r="196" ht="13.7" customHeight="1" x14ac:dyDescent="0.2"/>
    <row r="197" ht="13.7" customHeight="1" x14ac:dyDescent="0.2"/>
    <row r="198" ht="13.7" customHeight="1" x14ac:dyDescent="0.2"/>
    <row r="199" ht="13.7" customHeight="1" x14ac:dyDescent="0.2"/>
    <row r="200" ht="13.7" customHeight="1" x14ac:dyDescent="0.2"/>
    <row r="201" ht="13.7" customHeight="1" x14ac:dyDescent="0.2"/>
    <row r="202" ht="13.7" customHeight="1" x14ac:dyDescent="0.2"/>
    <row r="203" ht="13.7" customHeight="1" x14ac:dyDescent="0.2"/>
    <row r="204" ht="13.7" customHeight="1" x14ac:dyDescent="0.2"/>
    <row r="205" ht="13.7" customHeight="1" x14ac:dyDescent="0.2"/>
    <row r="206" ht="13.7" customHeight="1" x14ac:dyDescent="0.2"/>
    <row r="207" ht="13.7" customHeight="1" x14ac:dyDescent="0.2"/>
    <row r="208" ht="13.7" customHeight="1" x14ac:dyDescent="0.2"/>
    <row r="209" ht="13.7" customHeight="1" x14ac:dyDescent="0.2"/>
    <row r="210" ht="13.7" customHeight="1" x14ac:dyDescent="0.2"/>
    <row r="211" ht="13.7" customHeight="1" x14ac:dyDescent="0.2"/>
    <row r="212" ht="13.7" customHeight="1" x14ac:dyDescent="0.2"/>
    <row r="213" ht="13.7" customHeight="1" x14ac:dyDescent="0.2"/>
    <row r="214" ht="13.7" customHeight="1" x14ac:dyDescent="0.2"/>
    <row r="215" ht="13.7" customHeight="1" x14ac:dyDescent="0.2"/>
    <row r="216" ht="13.7" customHeight="1" x14ac:dyDescent="0.2"/>
    <row r="217" ht="13.7" customHeight="1" x14ac:dyDescent="0.2"/>
    <row r="218" ht="13.7" customHeight="1" x14ac:dyDescent="0.2"/>
    <row r="219" ht="13.7" customHeight="1" x14ac:dyDescent="0.2"/>
    <row r="220" ht="13.7" customHeight="1" x14ac:dyDescent="0.2"/>
    <row r="221" ht="13.7" customHeight="1" x14ac:dyDescent="0.2"/>
    <row r="222" ht="13.7" customHeight="1" x14ac:dyDescent="0.2"/>
    <row r="223" ht="13.7" customHeight="1" x14ac:dyDescent="0.2"/>
    <row r="224" ht="13.7" customHeight="1" x14ac:dyDescent="0.2"/>
    <row r="225" ht="13.7" customHeight="1" x14ac:dyDescent="0.2"/>
    <row r="226" ht="13.7" customHeight="1" x14ac:dyDescent="0.2"/>
    <row r="227" ht="13.7" customHeight="1" x14ac:dyDescent="0.2"/>
    <row r="228" ht="13.7" customHeight="1" x14ac:dyDescent="0.2"/>
    <row r="229" ht="13.7" customHeight="1" x14ac:dyDescent="0.2"/>
    <row r="230" ht="13.7" customHeight="1" x14ac:dyDescent="0.2"/>
    <row r="231" ht="13.7" customHeight="1" x14ac:dyDescent="0.2"/>
    <row r="232" ht="13.7" customHeight="1" x14ac:dyDescent="0.2"/>
    <row r="233" ht="13.7" customHeight="1" x14ac:dyDescent="0.2"/>
    <row r="234" ht="13.7" customHeight="1" x14ac:dyDescent="0.2"/>
    <row r="235" ht="13.7" customHeight="1" x14ac:dyDescent="0.2"/>
    <row r="236" ht="13.7" customHeight="1" x14ac:dyDescent="0.2"/>
    <row r="237" ht="13.7" customHeight="1" x14ac:dyDescent="0.2"/>
    <row r="238" ht="13.7" customHeight="1" x14ac:dyDescent="0.2"/>
    <row r="239" ht="13.7" customHeight="1" x14ac:dyDescent="0.2"/>
    <row r="240" ht="13.7" customHeight="1" x14ac:dyDescent="0.2"/>
    <row r="241" ht="13.7" customHeight="1" x14ac:dyDescent="0.2"/>
    <row r="242" ht="13.7" customHeight="1" x14ac:dyDescent="0.2"/>
    <row r="243" ht="13.7" customHeight="1" x14ac:dyDescent="0.2"/>
    <row r="244" ht="13.7" customHeight="1" x14ac:dyDescent="0.2"/>
    <row r="245" ht="13.7" customHeight="1" x14ac:dyDescent="0.2"/>
    <row r="246" ht="13.7" customHeight="1" x14ac:dyDescent="0.2"/>
    <row r="247" ht="13.7" customHeight="1" x14ac:dyDescent="0.2"/>
    <row r="248" ht="13.7" customHeight="1" x14ac:dyDescent="0.2"/>
    <row r="249" ht="13.7" customHeight="1" x14ac:dyDescent="0.2"/>
    <row r="250" ht="13.7" customHeight="1" x14ac:dyDescent="0.2"/>
    <row r="251" ht="13.7" customHeight="1" x14ac:dyDescent="0.2"/>
    <row r="252" ht="13.7" customHeight="1" x14ac:dyDescent="0.2"/>
    <row r="253" ht="13.7" customHeight="1" x14ac:dyDescent="0.2"/>
    <row r="254" ht="13.7" customHeight="1" x14ac:dyDescent="0.2"/>
    <row r="255" ht="13.7" customHeight="1" x14ac:dyDescent="0.2"/>
    <row r="256" ht="13.7" customHeight="1" x14ac:dyDescent="0.2"/>
    <row r="257" ht="13.7" customHeight="1" x14ac:dyDescent="0.2"/>
    <row r="258" ht="13.7" customHeight="1" x14ac:dyDescent="0.2"/>
    <row r="259" ht="13.7" customHeight="1" x14ac:dyDescent="0.2"/>
    <row r="260" ht="13.7" customHeight="1" x14ac:dyDescent="0.2"/>
    <row r="261" ht="13.7" customHeight="1" x14ac:dyDescent="0.2"/>
    <row r="262" ht="13.7" customHeight="1" x14ac:dyDescent="0.2"/>
    <row r="263" ht="13.7" customHeight="1" x14ac:dyDescent="0.2"/>
    <row r="264" ht="13.7" customHeight="1" x14ac:dyDescent="0.2"/>
    <row r="265" ht="13.7" customHeight="1" x14ac:dyDescent="0.2"/>
    <row r="266" ht="13.7" customHeight="1" x14ac:dyDescent="0.2"/>
    <row r="267" ht="13.7" customHeight="1" x14ac:dyDescent="0.2"/>
    <row r="268" ht="13.7" customHeight="1" x14ac:dyDescent="0.2"/>
    <row r="269" ht="13.7" customHeight="1" x14ac:dyDescent="0.2"/>
    <row r="270" ht="13.7" customHeight="1" x14ac:dyDescent="0.2"/>
    <row r="271" ht="13.7" customHeight="1" x14ac:dyDescent="0.2"/>
    <row r="272" ht="13.7" customHeight="1" x14ac:dyDescent="0.2"/>
    <row r="273" ht="13.7" customHeight="1" x14ac:dyDescent="0.2"/>
    <row r="274" ht="13.7" customHeight="1" x14ac:dyDescent="0.2"/>
    <row r="275" ht="13.7" customHeight="1" x14ac:dyDescent="0.2"/>
    <row r="276" ht="13.7" customHeight="1" x14ac:dyDescent="0.2"/>
    <row r="277" ht="13.7" customHeight="1" x14ac:dyDescent="0.2"/>
    <row r="278" ht="13.7" customHeight="1" x14ac:dyDescent="0.2"/>
    <row r="279" ht="13.7" customHeight="1" x14ac:dyDescent="0.2"/>
    <row r="280" ht="13.7" customHeight="1" x14ac:dyDescent="0.2"/>
    <row r="281" ht="13.7" customHeight="1" x14ac:dyDescent="0.2"/>
    <row r="282" ht="13.7" customHeight="1" x14ac:dyDescent="0.2"/>
    <row r="283" ht="13.7" customHeight="1" x14ac:dyDescent="0.2"/>
    <row r="284" ht="13.7" customHeight="1" x14ac:dyDescent="0.2"/>
    <row r="285" ht="13.7" customHeight="1" x14ac:dyDescent="0.2"/>
    <row r="286" ht="13.7" customHeight="1" x14ac:dyDescent="0.2"/>
    <row r="287" ht="13.7" customHeight="1" x14ac:dyDescent="0.2"/>
    <row r="288" ht="13.7" customHeight="1" x14ac:dyDescent="0.2"/>
    <row r="289" ht="13.7" customHeight="1" x14ac:dyDescent="0.2"/>
    <row r="290" ht="13.7" customHeight="1" x14ac:dyDescent="0.2"/>
    <row r="291" ht="13.7" customHeight="1" x14ac:dyDescent="0.2"/>
    <row r="292" ht="13.7" customHeight="1" x14ac:dyDescent="0.2"/>
    <row r="293" ht="13.7" customHeight="1" x14ac:dyDescent="0.2"/>
    <row r="294" ht="13.7" customHeight="1" x14ac:dyDescent="0.2"/>
    <row r="295" ht="13.7" customHeight="1" x14ac:dyDescent="0.2"/>
    <row r="296" ht="13.7" customHeight="1" x14ac:dyDescent="0.2"/>
    <row r="297" ht="13.7" customHeight="1" x14ac:dyDescent="0.2"/>
    <row r="298" ht="13.7" customHeight="1" x14ac:dyDescent="0.2"/>
    <row r="299" ht="13.7" customHeight="1" x14ac:dyDescent="0.2"/>
    <row r="300" ht="13.7" customHeight="1" x14ac:dyDescent="0.2"/>
    <row r="301" ht="13.7" customHeight="1" x14ac:dyDescent="0.2"/>
    <row r="302" ht="13.7" customHeight="1" x14ac:dyDescent="0.2"/>
    <row r="303" ht="13.7" customHeight="1" x14ac:dyDescent="0.2"/>
    <row r="304" ht="13.7" customHeight="1" x14ac:dyDescent="0.2"/>
    <row r="305" ht="13.7" customHeight="1" x14ac:dyDescent="0.2"/>
    <row r="306" ht="13.7" customHeight="1" x14ac:dyDescent="0.2"/>
    <row r="307" ht="13.7" customHeight="1" x14ac:dyDescent="0.2"/>
    <row r="308" ht="13.7" customHeight="1" x14ac:dyDescent="0.2"/>
    <row r="309" ht="13.7" customHeight="1" x14ac:dyDescent="0.2"/>
    <row r="310" ht="13.7" customHeight="1" x14ac:dyDescent="0.2"/>
    <row r="311" ht="13.7" customHeight="1" x14ac:dyDescent="0.2"/>
    <row r="312" ht="13.7" customHeight="1" x14ac:dyDescent="0.2"/>
    <row r="313" ht="13.7" customHeight="1" x14ac:dyDescent="0.2"/>
    <row r="314" ht="13.7" customHeight="1" x14ac:dyDescent="0.2"/>
    <row r="315" ht="13.7" customHeight="1" x14ac:dyDescent="0.2"/>
    <row r="316" ht="13.7" customHeight="1" x14ac:dyDescent="0.2"/>
    <row r="317" ht="13.7" customHeight="1" x14ac:dyDescent="0.2"/>
    <row r="318" ht="13.7" customHeight="1" x14ac:dyDescent="0.2"/>
    <row r="319" ht="13.7" customHeight="1" x14ac:dyDescent="0.2"/>
    <row r="320" ht="13.7" customHeight="1" x14ac:dyDescent="0.2"/>
    <row r="321" ht="13.7" customHeight="1" x14ac:dyDescent="0.2"/>
    <row r="322" ht="13.7" customHeight="1" x14ac:dyDescent="0.2"/>
    <row r="323" ht="13.7" customHeight="1" x14ac:dyDescent="0.2"/>
    <row r="324" ht="13.7" customHeight="1" x14ac:dyDescent="0.2"/>
    <row r="325" ht="13.7" customHeight="1" x14ac:dyDescent="0.2"/>
    <row r="326" ht="13.7" customHeight="1" x14ac:dyDescent="0.2"/>
    <row r="327" ht="13.7" customHeight="1" x14ac:dyDescent="0.2"/>
    <row r="328" ht="13.7" customHeight="1" x14ac:dyDescent="0.2"/>
    <row r="329" ht="13.7" customHeight="1" x14ac:dyDescent="0.2"/>
    <row r="330" ht="13.7" customHeight="1" x14ac:dyDescent="0.2"/>
    <row r="331" ht="13.7" customHeight="1" x14ac:dyDescent="0.2"/>
    <row r="332" ht="13.7" customHeight="1" x14ac:dyDescent="0.2"/>
    <row r="333" ht="13.7" customHeight="1" x14ac:dyDescent="0.2"/>
    <row r="334" ht="13.7" customHeight="1" x14ac:dyDescent="0.2"/>
    <row r="335" ht="13.7" customHeight="1" x14ac:dyDescent="0.2"/>
    <row r="336" ht="13.7" customHeight="1" x14ac:dyDescent="0.2"/>
    <row r="337" ht="13.7" customHeight="1" x14ac:dyDescent="0.2"/>
    <row r="338" ht="13.7" customHeight="1" x14ac:dyDescent="0.2"/>
    <row r="339" ht="13.7" customHeight="1" x14ac:dyDescent="0.2"/>
    <row r="340" ht="13.7" customHeight="1" x14ac:dyDescent="0.2"/>
    <row r="341" ht="13.7" customHeight="1" x14ac:dyDescent="0.2"/>
    <row r="342" ht="13.7" customHeight="1" x14ac:dyDescent="0.2"/>
    <row r="343" ht="13.7" customHeight="1" x14ac:dyDescent="0.2"/>
    <row r="344" ht="13.7" customHeight="1" x14ac:dyDescent="0.2"/>
    <row r="345" ht="13.7" customHeight="1" x14ac:dyDescent="0.2"/>
    <row r="346" ht="13.7" customHeight="1" x14ac:dyDescent="0.2"/>
    <row r="347" ht="13.7" customHeight="1" x14ac:dyDescent="0.2"/>
    <row r="348" ht="13.7" customHeight="1" x14ac:dyDescent="0.2"/>
    <row r="349" ht="13.7" customHeight="1" x14ac:dyDescent="0.2"/>
    <row r="350" ht="13.7" customHeight="1" x14ac:dyDescent="0.2"/>
    <row r="351" ht="13.7" customHeight="1" x14ac:dyDescent="0.2"/>
    <row r="352" ht="13.7" customHeight="1" x14ac:dyDescent="0.2"/>
    <row r="353" ht="13.7" customHeight="1" x14ac:dyDescent="0.2"/>
    <row r="354" ht="13.7" customHeight="1" x14ac:dyDescent="0.2"/>
    <row r="355" ht="13.7" customHeight="1" x14ac:dyDescent="0.2"/>
    <row r="356" ht="13.7" customHeight="1" x14ac:dyDescent="0.2"/>
    <row r="357" ht="13.7" customHeight="1" x14ac:dyDescent="0.2"/>
    <row r="358" ht="13.7" customHeight="1" x14ac:dyDescent="0.2"/>
    <row r="359" ht="13.7" customHeight="1" x14ac:dyDescent="0.2"/>
    <row r="360" ht="13.7" customHeight="1" x14ac:dyDescent="0.2"/>
    <row r="361" ht="13.7" customHeight="1" x14ac:dyDescent="0.2"/>
    <row r="362" ht="13.7" customHeight="1" x14ac:dyDescent="0.2"/>
    <row r="363" ht="13.7" customHeight="1" x14ac:dyDescent="0.2"/>
    <row r="364" ht="13.7" customHeight="1" x14ac:dyDescent="0.2"/>
    <row r="365" ht="13.7" customHeight="1" x14ac:dyDescent="0.2"/>
    <row r="366" ht="13.7" customHeight="1" x14ac:dyDescent="0.2"/>
    <row r="367" ht="13.7" customHeight="1" x14ac:dyDescent="0.2"/>
    <row r="368" ht="13.7" customHeight="1" x14ac:dyDescent="0.2"/>
    <row r="369" ht="13.7" customHeight="1" x14ac:dyDescent="0.2"/>
    <row r="370" ht="13.7" customHeight="1" x14ac:dyDescent="0.2"/>
    <row r="371" ht="13.7" customHeight="1" x14ac:dyDescent="0.2"/>
    <row r="372" ht="13.7" customHeight="1" x14ac:dyDescent="0.2"/>
    <row r="373" ht="13.7" customHeight="1" x14ac:dyDescent="0.2"/>
    <row r="374" ht="13.7" customHeight="1" x14ac:dyDescent="0.2"/>
    <row r="375" ht="13.7" customHeight="1" x14ac:dyDescent="0.2"/>
    <row r="376" ht="13.7" customHeight="1" x14ac:dyDescent="0.2"/>
    <row r="377" ht="13.7" customHeight="1" x14ac:dyDescent="0.2"/>
    <row r="378" ht="13.7" customHeight="1" x14ac:dyDescent="0.2"/>
    <row r="379" ht="13.7" customHeight="1" x14ac:dyDescent="0.2"/>
    <row r="380" ht="13.7" customHeight="1" x14ac:dyDescent="0.2"/>
    <row r="381" ht="13.7" customHeight="1" x14ac:dyDescent="0.2"/>
    <row r="382" ht="13.7" customHeight="1" x14ac:dyDescent="0.2"/>
    <row r="383" ht="13.7" customHeight="1" x14ac:dyDescent="0.2"/>
    <row r="384" ht="13.7" customHeight="1" x14ac:dyDescent="0.2"/>
    <row r="385" ht="13.7" customHeight="1" x14ac:dyDescent="0.2"/>
    <row r="386" ht="13.7" customHeight="1" x14ac:dyDescent="0.2"/>
    <row r="387" ht="13.7" customHeight="1" x14ac:dyDescent="0.2"/>
    <row r="388" ht="13.7" customHeight="1" x14ac:dyDescent="0.2"/>
    <row r="389" ht="13.7" customHeight="1" x14ac:dyDescent="0.2"/>
    <row r="390" ht="13.7" customHeight="1" x14ac:dyDescent="0.2"/>
    <row r="391" ht="13.7" customHeight="1" x14ac:dyDescent="0.2"/>
    <row r="392" ht="13.7" customHeight="1" x14ac:dyDescent="0.2"/>
    <row r="393" ht="13.7" customHeight="1" x14ac:dyDescent="0.2"/>
    <row r="394" ht="13.7" customHeight="1" x14ac:dyDescent="0.2"/>
    <row r="395" ht="13.7" customHeight="1" x14ac:dyDescent="0.2"/>
    <row r="396" ht="13.7" customHeight="1" x14ac:dyDescent="0.2"/>
    <row r="397" ht="13.7" customHeight="1" x14ac:dyDescent="0.2"/>
    <row r="398" ht="13.7" customHeight="1" x14ac:dyDescent="0.2"/>
    <row r="399" ht="13.7" customHeight="1" x14ac:dyDescent="0.2"/>
    <row r="400" ht="13.7" customHeight="1" x14ac:dyDescent="0.2"/>
    <row r="401" ht="13.7" customHeight="1" x14ac:dyDescent="0.2"/>
    <row r="402" ht="13.7" customHeight="1" x14ac:dyDescent="0.2"/>
    <row r="403" ht="13.7" customHeight="1" x14ac:dyDescent="0.2"/>
    <row r="404" ht="13.7" customHeight="1" x14ac:dyDescent="0.2"/>
    <row r="405" ht="13.7" customHeight="1" x14ac:dyDescent="0.2"/>
    <row r="406" ht="13.7" customHeight="1" x14ac:dyDescent="0.2"/>
    <row r="407" ht="13.7" customHeight="1" x14ac:dyDescent="0.2"/>
    <row r="408" ht="13.7" customHeight="1" x14ac:dyDescent="0.2"/>
    <row r="409" ht="13.7" customHeight="1" x14ac:dyDescent="0.2"/>
    <row r="410" ht="13.7" customHeight="1" x14ac:dyDescent="0.2"/>
    <row r="411" ht="13.7" customHeight="1" x14ac:dyDescent="0.2"/>
    <row r="412" ht="13.7" customHeight="1" x14ac:dyDescent="0.2"/>
    <row r="413" ht="13.7" customHeight="1" x14ac:dyDescent="0.2"/>
    <row r="414" ht="13.7" customHeight="1" x14ac:dyDescent="0.2"/>
    <row r="415" ht="13.7" customHeight="1" x14ac:dyDescent="0.2"/>
    <row r="416" ht="13.7" customHeight="1" x14ac:dyDescent="0.2"/>
    <row r="417" ht="13.7" customHeight="1" x14ac:dyDescent="0.2"/>
    <row r="418" ht="13.7" customHeight="1" x14ac:dyDescent="0.2"/>
    <row r="419" ht="13.7" customHeight="1" x14ac:dyDescent="0.2"/>
    <row r="420" ht="13.7" customHeight="1" x14ac:dyDescent="0.2"/>
    <row r="421" ht="13.7" customHeight="1" x14ac:dyDescent="0.2"/>
    <row r="422" ht="13.7" customHeight="1" x14ac:dyDescent="0.2"/>
    <row r="423" ht="13.7" customHeight="1" x14ac:dyDescent="0.2"/>
    <row r="424" ht="13.7" customHeight="1" x14ac:dyDescent="0.2"/>
    <row r="425" ht="13.7" customHeight="1" x14ac:dyDescent="0.2"/>
    <row r="426" ht="13.7" customHeight="1" x14ac:dyDescent="0.2"/>
    <row r="427" ht="13.7" customHeight="1" x14ac:dyDescent="0.2"/>
    <row r="428" ht="13.7" customHeight="1" x14ac:dyDescent="0.2"/>
    <row r="429" ht="13.7" customHeight="1" x14ac:dyDescent="0.2"/>
    <row r="430" ht="13.7" customHeight="1" x14ac:dyDescent="0.2"/>
    <row r="431" ht="13.7" customHeight="1" x14ac:dyDescent="0.2"/>
    <row r="432" ht="13.7" customHeight="1" x14ac:dyDescent="0.2"/>
    <row r="433" ht="13.7" customHeight="1" x14ac:dyDescent="0.2"/>
    <row r="434" ht="13.7" customHeight="1" x14ac:dyDescent="0.2"/>
    <row r="435" ht="13.7" customHeight="1" x14ac:dyDescent="0.2"/>
    <row r="436" ht="13.7" customHeight="1" x14ac:dyDescent="0.2"/>
    <row r="437" ht="13.7" customHeight="1" x14ac:dyDescent="0.2"/>
    <row r="438" ht="13.7" customHeight="1" x14ac:dyDescent="0.2"/>
    <row r="439" ht="13.7" customHeight="1" x14ac:dyDescent="0.2"/>
    <row r="440" ht="13.7" customHeight="1" x14ac:dyDescent="0.2"/>
    <row r="441" ht="13.7" customHeight="1" x14ac:dyDescent="0.2"/>
    <row r="442" ht="13.7" customHeight="1" x14ac:dyDescent="0.2"/>
    <row r="443" ht="13.7" customHeight="1" x14ac:dyDescent="0.2"/>
    <row r="444" ht="13.7" customHeight="1" x14ac:dyDescent="0.2"/>
    <row r="445" ht="13.7" customHeight="1" x14ac:dyDescent="0.2"/>
    <row r="446" ht="13.7" customHeight="1" x14ac:dyDescent="0.2"/>
    <row r="447" ht="13.7" customHeight="1" x14ac:dyDescent="0.2"/>
    <row r="448" ht="13.7" customHeight="1" x14ac:dyDescent="0.2"/>
    <row r="449" ht="13.7" customHeight="1" x14ac:dyDescent="0.2"/>
    <row r="450" ht="13.7" customHeight="1" x14ac:dyDescent="0.2"/>
    <row r="451" ht="13.7" customHeight="1" x14ac:dyDescent="0.2"/>
    <row r="452" ht="13.7" customHeight="1" x14ac:dyDescent="0.2"/>
    <row r="453" ht="13.7" customHeight="1" x14ac:dyDescent="0.2"/>
    <row r="454" ht="13.7" customHeight="1" x14ac:dyDescent="0.2"/>
    <row r="455" ht="13.7" customHeight="1" x14ac:dyDescent="0.2"/>
    <row r="456" ht="13.7" customHeight="1" x14ac:dyDescent="0.2"/>
    <row r="457" ht="13.7" customHeight="1" x14ac:dyDescent="0.2"/>
    <row r="458" ht="13.7" customHeight="1" x14ac:dyDescent="0.2"/>
    <row r="459" ht="13.7" customHeight="1" x14ac:dyDescent="0.2"/>
    <row r="460" ht="13.7" customHeight="1" x14ac:dyDescent="0.2"/>
    <row r="461" ht="13.7" customHeight="1" x14ac:dyDescent="0.2"/>
    <row r="462" ht="13.7" customHeight="1" x14ac:dyDescent="0.2"/>
    <row r="463" ht="13.7" customHeight="1" x14ac:dyDescent="0.2"/>
    <row r="464" ht="13.7" customHeight="1" x14ac:dyDescent="0.2"/>
    <row r="465" ht="13.7" customHeight="1" x14ac:dyDescent="0.2"/>
    <row r="466" ht="13.7" customHeight="1" x14ac:dyDescent="0.2"/>
    <row r="467" ht="13.7" customHeight="1" x14ac:dyDescent="0.2"/>
    <row r="468" ht="13.7" customHeight="1" x14ac:dyDescent="0.2"/>
    <row r="469" ht="13.7" customHeight="1" x14ac:dyDescent="0.2"/>
    <row r="470" ht="13.7" customHeight="1" x14ac:dyDescent="0.2"/>
    <row r="471" ht="13.7" customHeight="1" x14ac:dyDescent="0.2"/>
    <row r="472" ht="13.7" customHeight="1" x14ac:dyDescent="0.2"/>
    <row r="473" ht="13.7" customHeight="1" x14ac:dyDescent="0.2"/>
    <row r="474" ht="13.7" customHeight="1" x14ac:dyDescent="0.2"/>
    <row r="475" ht="13.7" customHeight="1" x14ac:dyDescent="0.2"/>
    <row r="476" ht="13.7" customHeight="1" x14ac:dyDescent="0.2"/>
    <row r="477" ht="13.7" customHeight="1" x14ac:dyDescent="0.2"/>
    <row r="478" ht="13.7" customHeight="1" x14ac:dyDescent="0.2"/>
    <row r="479" ht="13.7" customHeight="1" x14ac:dyDescent="0.2"/>
    <row r="480" ht="13.7" customHeight="1" x14ac:dyDescent="0.2"/>
    <row r="481" ht="13.7" customHeight="1" x14ac:dyDescent="0.2"/>
    <row r="482" ht="13.7" customHeight="1" x14ac:dyDescent="0.2"/>
    <row r="483" ht="13.7" customHeight="1" x14ac:dyDescent="0.2"/>
    <row r="484" ht="13.7" customHeight="1" x14ac:dyDescent="0.2"/>
    <row r="485" ht="13.7" customHeight="1" x14ac:dyDescent="0.2"/>
    <row r="486" ht="13.7" customHeight="1" x14ac:dyDescent="0.2"/>
    <row r="487" ht="13.7" customHeight="1" x14ac:dyDescent="0.2"/>
    <row r="488" ht="13.7" customHeight="1" x14ac:dyDescent="0.2"/>
    <row r="489" ht="13.7" customHeight="1" x14ac:dyDescent="0.2"/>
    <row r="490" ht="13.7" customHeight="1" x14ac:dyDescent="0.2"/>
    <row r="491" ht="13.7" customHeight="1" x14ac:dyDescent="0.2"/>
    <row r="492" ht="13.7" customHeight="1" x14ac:dyDescent="0.2"/>
    <row r="493" ht="13.7" customHeight="1" x14ac:dyDescent="0.2"/>
    <row r="494" ht="13.7" customHeight="1" x14ac:dyDescent="0.2"/>
    <row r="495" ht="13.7" customHeight="1" x14ac:dyDescent="0.2"/>
    <row r="496" ht="13.7" customHeight="1" x14ac:dyDescent="0.2"/>
    <row r="497" ht="13.7" customHeight="1" x14ac:dyDescent="0.2"/>
    <row r="498" ht="13.7" customHeight="1" x14ac:dyDescent="0.2"/>
    <row r="499" ht="13.7" customHeight="1" x14ac:dyDescent="0.2"/>
    <row r="500" ht="13.7" customHeight="1" x14ac:dyDescent="0.2"/>
    <row r="501" ht="13.7" customHeight="1" x14ac:dyDescent="0.2"/>
    <row r="502" ht="13.7" customHeight="1" x14ac:dyDescent="0.2"/>
    <row r="503" ht="13.7" customHeight="1" x14ac:dyDescent="0.2"/>
    <row r="504" ht="13.7" customHeight="1" x14ac:dyDescent="0.2"/>
    <row r="505" ht="13.7" customHeight="1" x14ac:dyDescent="0.2"/>
    <row r="506" ht="13.7" customHeight="1" x14ac:dyDescent="0.2"/>
    <row r="507" ht="13.7" customHeight="1" x14ac:dyDescent="0.2"/>
    <row r="508" ht="13.7" customHeight="1" x14ac:dyDescent="0.2"/>
    <row r="509" ht="13.7" customHeight="1" x14ac:dyDescent="0.2"/>
    <row r="510" ht="13.7" customHeight="1" x14ac:dyDescent="0.2"/>
    <row r="511" ht="13.7" customHeight="1" x14ac:dyDescent="0.2"/>
    <row r="512" ht="13.7" customHeight="1" x14ac:dyDescent="0.2"/>
    <row r="513" ht="13.7" customHeight="1" x14ac:dyDescent="0.2"/>
    <row r="514" ht="13.7" customHeight="1" x14ac:dyDescent="0.2"/>
    <row r="515" ht="13.7" customHeight="1" x14ac:dyDescent="0.2"/>
    <row r="516" ht="13.7" customHeight="1" x14ac:dyDescent="0.2"/>
    <row r="517" ht="13.7" customHeight="1" x14ac:dyDescent="0.2"/>
    <row r="518" ht="13.7" customHeight="1" x14ac:dyDescent="0.2"/>
    <row r="519" ht="13.7" customHeight="1" x14ac:dyDescent="0.2"/>
    <row r="520" ht="13.7" customHeight="1" x14ac:dyDescent="0.2"/>
    <row r="521" ht="13.7" customHeight="1" x14ac:dyDescent="0.2"/>
    <row r="522" ht="13.7" customHeight="1" x14ac:dyDescent="0.2"/>
    <row r="523" ht="13.7" customHeight="1" x14ac:dyDescent="0.2"/>
    <row r="524" ht="13.7" customHeight="1" x14ac:dyDescent="0.2"/>
    <row r="525" ht="13.7" customHeight="1" x14ac:dyDescent="0.2"/>
    <row r="526" ht="13.7" customHeight="1" x14ac:dyDescent="0.2"/>
    <row r="527" ht="13.7" customHeight="1" x14ac:dyDescent="0.2"/>
    <row r="528" ht="13.7" customHeight="1" x14ac:dyDescent="0.2"/>
    <row r="529" ht="13.7" customHeight="1" x14ac:dyDescent="0.2"/>
    <row r="530" ht="13.7" customHeight="1" x14ac:dyDescent="0.2"/>
    <row r="531" ht="13.7" customHeight="1" x14ac:dyDescent="0.2"/>
    <row r="532" ht="13.7" customHeight="1" x14ac:dyDescent="0.2"/>
    <row r="533" ht="13.7" customHeight="1" x14ac:dyDescent="0.2"/>
    <row r="534" ht="13.7" customHeight="1" x14ac:dyDescent="0.2"/>
    <row r="535" ht="13.7" customHeight="1" x14ac:dyDescent="0.2"/>
    <row r="536" ht="13.7" customHeight="1" x14ac:dyDescent="0.2"/>
    <row r="537" ht="13.7" customHeight="1" x14ac:dyDescent="0.2"/>
    <row r="538" ht="13.7" customHeight="1" x14ac:dyDescent="0.2"/>
    <row r="539" ht="13.7" customHeight="1" x14ac:dyDescent="0.2"/>
    <row r="540" ht="13.7" customHeight="1" x14ac:dyDescent="0.2"/>
    <row r="541" ht="13.7" customHeight="1" x14ac:dyDescent="0.2"/>
    <row r="542" ht="13.7" customHeight="1" x14ac:dyDescent="0.2"/>
    <row r="543" ht="13.7" customHeight="1" x14ac:dyDescent="0.2"/>
    <row r="544" ht="13.7" customHeight="1" x14ac:dyDescent="0.2"/>
    <row r="545" ht="13.7" customHeight="1" x14ac:dyDescent="0.2"/>
    <row r="546" ht="13.7" customHeight="1" x14ac:dyDescent="0.2"/>
    <row r="547" ht="13.7" customHeight="1" x14ac:dyDescent="0.2"/>
    <row r="548" ht="13.7" customHeight="1" x14ac:dyDescent="0.2"/>
    <row r="549" ht="13.7" customHeight="1" x14ac:dyDescent="0.2"/>
    <row r="550" ht="13.7" customHeight="1" x14ac:dyDescent="0.2"/>
    <row r="551" ht="13.7" customHeight="1" x14ac:dyDescent="0.2"/>
    <row r="552" ht="13.7" customHeight="1" x14ac:dyDescent="0.2"/>
    <row r="553" ht="13.7" customHeight="1" x14ac:dyDescent="0.2"/>
    <row r="554" ht="13.7" customHeight="1" x14ac:dyDescent="0.2"/>
    <row r="555" ht="13.7" customHeight="1" x14ac:dyDescent="0.2"/>
    <row r="556" ht="13.7" customHeight="1" x14ac:dyDescent="0.2"/>
    <row r="557" ht="13.7" customHeight="1" x14ac:dyDescent="0.2"/>
    <row r="558" ht="13.7" customHeight="1" x14ac:dyDescent="0.2"/>
    <row r="559" ht="13.7" customHeight="1" x14ac:dyDescent="0.2"/>
    <row r="560" ht="13.7" customHeight="1" x14ac:dyDescent="0.2"/>
    <row r="561" ht="13.7" customHeight="1" x14ac:dyDescent="0.2"/>
    <row r="562" ht="13.7" customHeight="1" x14ac:dyDescent="0.2"/>
    <row r="563" ht="13.7" customHeight="1" x14ac:dyDescent="0.2"/>
    <row r="564" ht="13.7" customHeight="1" x14ac:dyDescent="0.2"/>
    <row r="565" ht="13.7" customHeight="1" x14ac:dyDescent="0.2"/>
    <row r="566" ht="13.7" customHeight="1" x14ac:dyDescent="0.2"/>
    <row r="567" ht="13.7" customHeight="1" x14ac:dyDescent="0.2"/>
    <row r="568" ht="13.7" customHeight="1" x14ac:dyDescent="0.2"/>
    <row r="569" ht="13.7" customHeight="1" x14ac:dyDescent="0.2"/>
    <row r="570" ht="13.7" customHeight="1" x14ac:dyDescent="0.2"/>
    <row r="571" ht="13.7" customHeight="1" x14ac:dyDescent="0.2"/>
    <row r="572" ht="13.7" customHeight="1" x14ac:dyDescent="0.2"/>
    <row r="573" ht="13.7" customHeight="1" x14ac:dyDescent="0.2"/>
    <row r="574" ht="13.7" customHeight="1" x14ac:dyDescent="0.2"/>
    <row r="575" ht="13.7" customHeight="1" x14ac:dyDescent="0.2"/>
    <row r="576" ht="13.7" customHeight="1" x14ac:dyDescent="0.2"/>
    <row r="577" ht="13.7" customHeight="1" x14ac:dyDescent="0.2"/>
    <row r="578" ht="13.7" customHeight="1" x14ac:dyDescent="0.2"/>
    <row r="579" ht="13.7" customHeight="1" x14ac:dyDescent="0.2"/>
    <row r="580" ht="13.7" customHeight="1" x14ac:dyDescent="0.2"/>
    <row r="581" ht="13.7" customHeight="1" x14ac:dyDescent="0.2"/>
    <row r="582" ht="13.7" customHeight="1" x14ac:dyDescent="0.2"/>
    <row r="583" ht="13.7" customHeight="1" x14ac:dyDescent="0.2"/>
    <row r="584" ht="13.7" customHeight="1" x14ac:dyDescent="0.2"/>
    <row r="585" ht="13.7" customHeight="1" x14ac:dyDescent="0.2"/>
    <row r="586" ht="13.7" customHeight="1" x14ac:dyDescent="0.2"/>
    <row r="587" ht="13.7" customHeight="1" x14ac:dyDescent="0.2"/>
    <row r="588" ht="13.7" customHeight="1" x14ac:dyDescent="0.2"/>
    <row r="589" ht="13.7" customHeight="1" x14ac:dyDescent="0.2"/>
    <row r="590" ht="13.7" customHeight="1" x14ac:dyDescent="0.2"/>
    <row r="591" ht="13.7" customHeight="1" x14ac:dyDescent="0.2"/>
    <row r="592" ht="13.7" customHeight="1" x14ac:dyDescent="0.2"/>
    <row r="593" ht="13.7" customHeight="1" x14ac:dyDescent="0.2"/>
    <row r="594" ht="13.7" customHeight="1" x14ac:dyDescent="0.2"/>
    <row r="595" ht="13.7" customHeight="1" x14ac:dyDescent="0.2"/>
    <row r="596" ht="13.7" customHeight="1" x14ac:dyDescent="0.2"/>
    <row r="597" ht="13.7" customHeight="1" x14ac:dyDescent="0.2"/>
    <row r="598" ht="13.7" customHeight="1" x14ac:dyDescent="0.2"/>
    <row r="599" ht="13.7" customHeight="1" x14ac:dyDescent="0.2"/>
    <row r="600" ht="13.7" customHeight="1" x14ac:dyDescent="0.2"/>
    <row r="601" ht="13.7" customHeight="1" x14ac:dyDescent="0.2"/>
    <row r="602" ht="13.7" customHeight="1" x14ac:dyDescent="0.2"/>
    <row r="603" ht="13.7" customHeight="1" x14ac:dyDescent="0.2"/>
    <row r="604" ht="13.7" customHeight="1" x14ac:dyDescent="0.2"/>
    <row r="605" ht="13.7" customHeight="1" x14ac:dyDescent="0.2"/>
    <row r="606" ht="13.7" customHeight="1" x14ac:dyDescent="0.2"/>
    <row r="607" ht="13.7" customHeight="1" x14ac:dyDescent="0.2"/>
    <row r="608" ht="13.7" customHeight="1" x14ac:dyDescent="0.2"/>
    <row r="609" ht="13.7" customHeight="1" x14ac:dyDescent="0.2"/>
    <row r="610" ht="13.7" customHeight="1" x14ac:dyDescent="0.2"/>
    <row r="611" ht="13.7" customHeight="1" x14ac:dyDescent="0.2"/>
    <row r="612" ht="13.7" customHeight="1" x14ac:dyDescent="0.2"/>
    <row r="613" ht="13.7" customHeight="1" x14ac:dyDescent="0.2"/>
    <row r="614" ht="13.7" customHeight="1" x14ac:dyDescent="0.2"/>
    <row r="615" ht="13.7" customHeight="1" x14ac:dyDescent="0.2"/>
    <row r="616" ht="13.7" customHeight="1" x14ac:dyDescent="0.2"/>
    <row r="617" ht="13.7" customHeight="1" x14ac:dyDescent="0.2"/>
    <row r="618" ht="13.7" customHeight="1" x14ac:dyDescent="0.2"/>
    <row r="619" ht="13.7" customHeight="1" x14ac:dyDescent="0.2"/>
    <row r="620" ht="13.7" customHeight="1" x14ac:dyDescent="0.2"/>
    <row r="621" ht="13.7" customHeight="1" x14ac:dyDescent="0.2"/>
    <row r="622" ht="13.7" customHeight="1" x14ac:dyDescent="0.2"/>
    <row r="623" ht="13.7" customHeight="1" x14ac:dyDescent="0.2"/>
    <row r="624" ht="13.7" customHeight="1" x14ac:dyDescent="0.2"/>
    <row r="625" ht="13.7" customHeight="1" x14ac:dyDescent="0.2"/>
    <row r="626" ht="13.7" customHeight="1" x14ac:dyDescent="0.2"/>
    <row r="627" ht="13.7" customHeight="1" x14ac:dyDescent="0.2"/>
    <row r="628" ht="13.7" customHeight="1" x14ac:dyDescent="0.2"/>
    <row r="629" ht="13.7" customHeight="1" x14ac:dyDescent="0.2"/>
    <row r="630" ht="13.7" customHeight="1" x14ac:dyDescent="0.2"/>
    <row r="631" ht="13.7" customHeight="1" x14ac:dyDescent="0.2"/>
    <row r="632" ht="13.7" customHeight="1" x14ac:dyDescent="0.2"/>
    <row r="633" ht="13.7" customHeight="1" x14ac:dyDescent="0.2"/>
    <row r="634" ht="13.7" customHeight="1" x14ac:dyDescent="0.2"/>
    <row r="635" ht="13.7" customHeight="1" x14ac:dyDescent="0.2"/>
    <row r="636" ht="13.7" customHeight="1" x14ac:dyDescent="0.2"/>
    <row r="637" ht="13.7" customHeight="1" x14ac:dyDescent="0.2"/>
    <row r="638" ht="13.7" customHeight="1" x14ac:dyDescent="0.2"/>
    <row r="639" ht="13.7" customHeight="1" x14ac:dyDescent="0.2"/>
    <row r="640" ht="13.7" customHeight="1" x14ac:dyDescent="0.2"/>
    <row r="641" ht="13.7" customHeight="1" x14ac:dyDescent="0.2"/>
    <row r="642" ht="13.7" customHeight="1" x14ac:dyDescent="0.2"/>
    <row r="643" ht="13.7" customHeight="1" x14ac:dyDescent="0.2"/>
    <row r="644" ht="13.7" customHeight="1" x14ac:dyDescent="0.2"/>
    <row r="645" ht="13.7" customHeight="1" x14ac:dyDescent="0.2"/>
    <row r="646" ht="13.7" customHeight="1" x14ac:dyDescent="0.2"/>
    <row r="647" ht="13.7" customHeight="1" x14ac:dyDescent="0.2"/>
    <row r="648" ht="13.7" customHeight="1" x14ac:dyDescent="0.2"/>
    <row r="649" ht="13.7" customHeight="1" x14ac:dyDescent="0.2"/>
    <row r="650" ht="13.7" customHeight="1" x14ac:dyDescent="0.2"/>
    <row r="651" ht="13.7" customHeight="1" x14ac:dyDescent="0.2"/>
    <row r="652" ht="13.7" customHeight="1" x14ac:dyDescent="0.2"/>
    <row r="653" ht="13.7" customHeight="1" x14ac:dyDescent="0.2"/>
    <row r="654" ht="13.7" customHeight="1" x14ac:dyDescent="0.2"/>
    <row r="655" ht="13.7" customHeight="1" x14ac:dyDescent="0.2"/>
    <row r="656" ht="13.7" customHeight="1" x14ac:dyDescent="0.2"/>
    <row r="657" ht="13.7" customHeight="1" x14ac:dyDescent="0.2"/>
    <row r="658" ht="13.7" customHeight="1" x14ac:dyDescent="0.2"/>
    <row r="659" ht="13.7" customHeight="1" x14ac:dyDescent="0.2"/>
    <row r="660" ht="13.7" customHeight="1" x14ac:dyDescent="0.2"/>
    <row r="661" ht="13.7" customHeight="1" x14ac:dyDescent="0.2"/>
    <row r="662" ht="13.7" customHeight="1" x14ac:dyDescent="0.2"/>
    <row r="663" ht="13.7" customHeight="1" x14ac:dyDescent="0.2"/>
    <row r="664" ht="13.7" customHeight="1" x14ac:dyDescent="0.2"/>
    <row r="665" ht="13.7" customHeight="1" x14ac:dyDescent="0.2"/>
    <row r="666" ht="13.7" customHeight="1" x14ac:dyDescent="0.2"/>
    <row r="667" ht="13.7" customHeight="1" x14ac:dyDescent="0.2"/>
    <row r="668" ht="13.7" customHeight="1" x14ac:dyDescent="0.2"/>
    <row r="669" ht="13.7" customHeight="1" x14ac:dyDescent="0.2"/>
    <row r="670" ht="13.7" customHeight="1" x14ac:dyDescent="0.2"/>
    <row r="671" ht="13.7" customHeight="1" x14ac:dyDescent="0.2"/>
    <row r="672" ht="13.7" customHeight="1" x14ac:dyDescent="0.2"/>
    <row r="673" ht="13.7" customHeight="1" x14ac:dyDescent="0.2"/>
    <row r="674" ht="13.7" customHeight="1" x14ac:dyDescent="0.2"/>
    <row r="675" ht="13.7" customHeight="1" x14ac:dyDescent="0.2"/>
    <row r="676" ht="13.7" customHeight="1" x14ac:dyDescent="0.2"/>
    <row r="677" ht="13.7" customHeight="1" x14ac:dyDescent="0.2"/>
    <row r="678" ht="13.7" customHeight="1" x14ac:dyDescent="0.2"/>
    <row r="679" ht="13.7" customHeight="1" x14ac:dyDescent="0.2"/>
    <row r="680" ht="13.7" customHeight="1" x14ac:dyDescent="0.2"/>
    <row r="681" ht="13.7" customHeight="1" x14ac:dyDescent="0.2"/>
    <row r="682" ht="13.7" customHeight="1" x14ac:dyDescent="0.2"/>
    <row r="683" ht="13.7" customHeight="1" x14ac:dyDescent="0.2"/>
    <row r="684" ht="13.7" customHeight="1" x14ac:dyDescent="0.2"/>
    <row r="685" ht="13.7" customHeight="1" x14ac:dyDescent="0.2"/>
    <row r="686" ht="13.7" customHeight="1" x14ac:dyDescent="0.2"/>
    <row r="687" ht="13.7" customHeight="1" x14ac:dyDescent="0.2"/>
    <row r="688" ht="13.7" customHeight="1" x14ac:dyDescent="0.2"/>
    <row r="689" ht="13.7" customHeight="1" x14ac:dyDescent="0.2"/>
    <row r="690" ht="13.7" customHeight="1" x14ac:dyDescent="0.2"/>
    <row r="691" ht="13.7" customHeight="1" x14ac:dyDescent="0.2"/>
    <row r="692" ht="13.7" customHeight="1" x14ac:dyDescent="0.2"/>
    <row r="693" ht="13.7" customHeight="1" x14ac:dyDescent="0.2"/>
    <row r="694" ht="13.7" customHeight="1" x14ac:dyDescent="0.2"/>
    <row r="695" ht="13.7" customHeight="1" x14ac:dyDescent="0.2"/>
    <row r="696" ht="13.7" customHeight="1" x14ac:dyDescent="0.2"/>
    <row r="697" ht="13.7" customHeight="1" x14ac:dyDescent="0.2"/>
    <row r="698" ht="13.7" customHeight="1" x14ac:dyDescent="0.2"/>
    <row r="699" ht="13.7" customHeight="1" x14ac:dyDescent="0.2"/>
    <row r="700" ht="13.7" customHeight="1" x14ac:dyDescent="0.2"/>
    <row r="701" ht="13.7" customHeight="1" x14ac:dyDescent="0.2"/>
    <row r="702" ht="13.7" customHeight="1" x14ac:dyDescent="0.2"/>
    <row r="703" ht="13.7" customHeight="1" x14ac:dyDescent="0.2"/>
    <row r="704" ht="13.7" customHeight="1" x14ac:dyDescent="0.2"/>
    <row r="705" ht="13.7" customHeight="1" x14ac:dyDescent="0.2"/>
    <row r="706" ht="13.7" customHeight="1" x14ac:dyDescent="0.2"/>
    <row r="707" ht="13.7" customHeight="1" x14ac:dyDescent="0.2"/>
    <row r="708" ht="13.7" customHeight="1" x14ac:dyDescent="0.2"/>
    <row r="709" ht="13.7" customHeight="1" x14ac:dyDescent="0.2"/>
    <row r="710" ht="13.7" customHeight="1" x14ac:dyDescent="0.2"/>
    <row r="711" ht="13.7" customHeight="1" x14ac:dyDescent="0.2"/>
    <row r="712" ht="13.7" customHeight="1" x14ac:dyDescent="0.2"/>
    <row r="713" ht="13.7" customHeight="1" x14ac:dyDescent="0.2"/>
    <row r="714" ht="13.7" customHeight="1" x14ac:dyDescent="0.2"/>
    <row r="715" ht="13.7" customHeight="1" x14ac:dyDescent="0.2"/>
    <row r="716" ht="13.7" customHeight="1" x14ac:dyDescent="0.2"/>
    <row r="717" ht="13.7" customHeight="1" x14ac:dyDescent="0.2"/>
    <row r="718" ht="13.7" customHeight="1" x14ac:dyDescent="0.2"/>
    <row r="719" ht="13.7" customHeight="1" x14ac:dyDescent="0.2"/>
    <row r="720" ht="13.7" customHeight="1" x14ac:dyDescent="0.2"/>
    <row r="721" ht="13.7" customHeight="1" x14ac:dyDescent="0.2"/>
    <row r="722" ht="13.7" customHeight="1" x14ac:dyDescent="0.2"/>
    <row r="723" ht="13.7" customHeight="1" x14ac:dyDescent="0.2"/>
    <row r="724" ht="13.7" customHeight="1" x14ac:dyDescent="0.2"/>
    <row r="725" ht="13.7" customHeight="1" x14ac:dyDescent="0.2"/>
    <row r="726" ht="13.7" customHeight="1" x14ac:dyDescent="0.2"/>
    <row r="727" ht="13.7" customHeight="1" x14ac:dyDescent="0.2"/>
    <row r="728" ht="13.7" customHeight="1" x14ac:dyDescent="0.2"/>
    <row r="729" ht="13.7" customHeight="1" x14ac:dyDescent="0.2"/>
    <row r="730" ht="13.7" customHeight="1" x14ac:dyDescent="0.2"/>
    <row r="731" ht="13.7" customHeight="1" x14ac:dyDescent="0.2"/>
    <row r="732" ht="13.7" customHeight="1" x14ac:dyDescent="0.2"/>
    <row r="733" ht="13.7" customHeight="1" x14ac:dyDescent="0.2"/>
    <row r="734" ht="13.7" customHeight="1" x14ac:dyDescent="0.2"/>
    <row r="735" ht="13.7" customHeight="1" x14ac:dyDescent="0.2"/>
    <row r="736" ht="13.7" customHeight="1" x14ac:dyDescent="0.2"/>
    <row r="737" ht="13.7" customHeight="1" x14ac:dyDescent="0.2"/>
    <row r="738" ht="13.7" customHeight="1" x14ac:dyDescent="0.2"/>
    <row r="739" ht="13.7" customHeight="1" x14ac:dyDescent="0.2"/>
    <row r="740" ht="13.7" customHeight="1" x14ac:dyDescent="0.2"/>
    <row r="741" ht="13.7" customHeight="1" x14ac:dyDescent="0.2"/>
    <row r="742" ht="13.7" customHeight="1" x14ac:dyDescent="0.2"/>
    <row r="743" ht="13.7" customHeight="1" x14ac:dyDescent="0.2"/>
    <row r="744" ht="13.7" customHeight="1" x14ac:dyDescent="0.2"/>
    <row r="745" ht="13.7" customHeight="1" x14ac:dyDescent="0.2"/>
    <row r="746" ht="13.7" customHeight="1" x14ac:dyDescent="0.2"/>
    <row r="747" ht="13.7" customHeight="1" x14ac:dyDescent="0.2"/>
    <row r="748" ht="13.7" customHeight="1" x14ac:dyDescent="0.2"/>
    <row r="749" ht="13.7" customHeight="1" x14ac:dyDescent="0.2"/>
    <row r="750" ht="13.7" customHeight="1" x14ac:dyDescent="0.2"/>
    <row r="751" ht="13.7" customHeight="1" x14ac:dyDescent="0.2"/>
    <row r="752" ht="13.7" customHeight="1" x14ac:dyDescent="0.2"/>
    <row r="753" ht="13.7" customHeight="1" x14ac:dyDescent="0.2"/>
    <row r="754" ht="13.7" customHeight="1" x14ac:dyDescent="0.2"/>
    <row r="755" ht="13.7" customHeight="1" x14ac:dyDescent="0.2"/>
    <row r="756" ht="13.7" customHeight="1" x14ac:dyDescent="0.2"/>
    <row r="757" ht="13.7" customHeight="1" x14ac:dyDescent="0.2"/>
    <row r="758" ht="13.7" customHeight="1" x14ac:dyDescent="0.2"/>
    <row r="759" ht="13.7" customHeight="1" x14ac:dyDescent="0.2"/>
    <row r="760" ht="13.7" customHeight="1" x14ac:dyDescent="0.2"/>
    <row r="761" ht="13.7" customHeight="1" x14ac:dyDescent="0.2"/>
    <row r="762" ht="13.7" customHeight="1" x14ac:dyDescent="0.2"/>
    <row r="763" ht="13.7" customHeight="1" x14ac:dyDescent="0.2"/>
    <row r="764" ht="13.7" customHeight="1" x14ac:dyDescent="0.2"/>
    <row r="765" ht="13.7" customHeight="1" x14ac:dyDescent="0.2"/>
    <row r="766" ht="13.7" customHeight="1" x14ac:dyDescent="0.2"/>
    <row r="767" ht="13.7" customHeight="1" x14ac:dyDescent="0.2"/>
    <row r="768" ht="13.7" customHeight="1" x14ac:dyDescent="0.2"/>
    <row r="769" ht="13.7" customHeight="1" x14ac:dyDescent="0.2"/>
    <row r="770" ht="13.7" customHeight="1" x14ac:dyDescent="0.2"/>
    <row r="771" ht="13.7" customHeight="1" x14ac:dyDescent="0.2"/>
    <row r="772" ht="13.7" customHeight="1" x14ac:dyDescent="0.2"/>
    <row r="773" ht="13.7" customHeight="1" x14ac:dyDescent="0.2"/>
    <row r="774" ht="13.7" customHeight="1" x14ac:dyDescent="0.2"/>
    <row r="775" ht="13.7" customHeight="1" x14ac:dyDescent="0.2"/>
    <row r="776" ht="13.7" customHeight="1" x14ac:dyDescent="0.2"/>
    <row r="777" ht="13.7" customHeight="1" x14ac:dyDescent="0.2"/>
    <row r="778" ht="13.7" customHeight="1" x14ac:dyDescent="0.2"/>
    <row r="779" ht="13.7" customHeight="1" x14ac:dyDescent="0.2"/>
    <row r="780" ht="13.7" customHeight="1" x14ac:dyDescent="0.2"/>
    <row r="781" ht="13.7" customHeight="1" x14ac:dyDescent="0.2"/>
    <row r="782" ht="13.7" customHeight="1" x14ac:dyDescent="0.2"/>
    <row r="783" ht="13.7" customHeight="1" x14ac:dyDescent="0.2"/>
    <row r="784" ht="13.7" customHeight="1" x14ac:dyDescent="0.2"/>
    <row r="785" ht="13.7" customHeight="1" x14ac:dyDescent="0.2"/>
    <row r="786" ht="13.7" customHeight="1" x14ac:dyDescent="0.2"/>
    <row r="787" ht="13.7" customHeight="1" x14ac:dyDescent="0.2"/>
    <row r="788" ht="13.7" customHeight="1" x14ac:dyDescent="0.2"/>
    <row r="789" ht="13.7" customHeight="1" x14ac:dyDescent="0.2"/>
    <row r="790" ht="13.7" customHeight="1" x14ac:dyDescent="0.2"/>
    <row r="791" ht="13.7" customHeight="1" x14ac:dyDescent="0.2"/>
    <row r="792" ht="13.7" customHeight="1" x14ac:dyDescent="0.2"/>
    <row r="793" ht="13.7" customHeight="1" x14ac:dyDescent="0.2"/>
    <row r="794" ht="13.7" customHeight="1" x14ac:dyDescent="0.2"/>
    <row r="795" ht="13.7" customHeight="1" x14ac:dyDescent="0.2"/>
    <row r="796" ht="13.7" customHeight="1" x14ac:dyDescent="0.2"/>
    <row r="797" ht="13.7" customHeight="1" x14ac:dyDescent="0.2"/>
    <row r="798" ht="13.7" customHeight="1" x14ac:dyDescent="0.2"/>
    <row r="799" ht="13.7" customHeight="1" x14ac:dyDescent="0.2"/>
    <row r="800" ht="13.7" customHeight="1" x14ac:dyDescent="0.2"/>
    <row r="801" ht="13.7" customHeight="1" x14ac:dyDescent="0.2"/>
    <row r="802" ht="13.7" customHeight="1" x14ac:dyDescent="0.2"/>
    <row r="803" ht="13.7" customHeight="1" x14ac:dyDescent="0.2"/>
    <row r="804" ht="13.7" customHeight="1" x14ac:dyDescent="0.2"/>
    <row r="805" ht="13.7" customHeight="1" x14ac:dyDescent="0.2"/>
    <row r="806" ht="13.7" customHeight="1" x14ac:dyDescent="0.2"/>
    <row r="807" ht="13.7" customHeight="1" x14ac:dyDescent="0.2"/>
    <row r="808" ht="13.7" customHeight="1" x14ac:dyDescent="0.2"/>
    <row r="809" ht="13.7" customHeight="1" x14ac:dyDescent="0.2"/>
    <row r="810" ht="13.7" customHeight="1" x14ac:dyDescent="0.2"/>
    <row r="811" ht="13.7" customHeight="1" x14ac:dyDescent="0.2"/>
    <row r="812" ht="13.7" customHeight="1" x14ac:dyDescent="0.2"/>
    <row r="813" ht="13.7" customHeight="1" x14ac:dyDescent="0.2"/>
    <row r="814" ht="13.7" customHeight="1" x14ac:dyDescent="0.2"/>
    <row r="815" ht="13.7" customHeight="1" x14ac:dyDescent="0.2"/>
    <row r="816" ht="13.7" customHeight="1" x14ac:dyDescent="0.2"/>
    <row r="817" ht="13.7" customHeight="1" x14ac:dyDescent="0.2"/>
    <row r="818" ht="13.7" customHeight="1" x14ac:dyDescent="0.2"/>
    <row r="819" ht="13.7" customHeight="1" x14ac:dyDescent="0.2"/>
    <row r="820" ht="13.7" customHeight="1" x14ac:dyDescent="0.2"/>
    <row r="821" ht="13.7" customHeight="1" x14ac:dyDescent="0.2"/>
    <row r="822" ht="13.7" customHeight="1" x14ac:dyDescent="0.2"/>
    <row r="823" ht="13.7" customHeight="1" x14ac:dyDescent="0.2"/>
    <row r="824" ht="13.7" customHeight="1" x14ac:dyDescent="0.2"/>
    <row r="825" ht="13.7" customHeight="1" x14ac:dyDescent="0.2"/>
    <row r="826" ht="13.7" customHeight="1" x14ac:dyDescent="0.2"/>
    <row r="827" ht="13.7" customHeight="1" x14ac:dyDescent="0.2"/>
    <row r="828" ht="13.7" customHeight="1" x14ac:dyDescent="0.2"/>
    <row r="829" ht="13.7" customHeight="1" x14ac:dyDescent="0.2"/>
    <row r="830" ht="13.7" customHeight="1" x14ac:dyDescent="0.2"/>
    <row r="831" ht="13.7" customHeight="1" x14ac:dyDescent="0.2"/>
    <row r="832" ht="13.7" customHeight="1" x14ac:dyDescent="0.2"/>
    <row r="833" ht="13.7" customHeight="1" x14ac:dyDescent="0.2"/>
    <row r="834" ht="13.7" customHeight="1" x14ac:dyDescent="0.2"/>
    <row r="835" ht="13.7" customHeight="1" x14ac:dyDescent="0.2"/>
    <row r="836" ht="13.7" customHeight="1" x14ac:dyDescent="0.2"/>
    <row r="837" ht="13.7" customHeight="1" x14ac:dyDescent="0.2"/>
    <row r="838" ht="13.7" customHeight="1" x14ac:dyDescent="0.2"/>
    <row r="839" ht="13.7" customHeight="1" x14ac:dyDescent="0.2"/>
    <row r="840" ht="13.7" customHeight="1" x14ac:dyDescent="0.2"/>
    <row r="841" ht="13.7" customHeight="1" x14ac:dyDescent="0.2"/>
    <row r="842" ht="13.7" customHeight="1" x14ac:dyDescent="0.2"/>
    <row r="843" ht="13.7" customHeight="1" x14ac:dyDescent="0.2"/>
    <row r="844" ht="13.7" customHeight="1" x14ac:dyDescent="0.2"/>
    <row r="845" ht="13.7" customHeight="1" x14ac:dyDescent="0.2"/>
    <row r="846" ht="13.7" customHeight="1" x14ac:dyDescent="0.2"/>
    <row r="847" ht="13.7" customHeight="1" x14ac:dyDescent="0.2"/>
    <row r="848" ht="13.7" customHeight="1" x14ac:dyDescent="0.2"/>
    <row r="849" ht="13.7" customHeight="1" x14ac:dyDescent="0.2"/>
    <row r="850" ht="13.7" customHeight="1" x14ac:dyDescent="0.2"/>
    <row r="851" ht="13.7" customHeight="1" x14ac:dyDescent="0.2"/>
    <row r="852" ht="13.7" customHeight="1" x14ac:dyDescent="0.2"/>
    <row r="853" ht="13.7" customHeight="1" x14ac:dyDescent="0.2"/>
    <row r="854" ht="13.7" customHeight="1" x14ac:dyDescent="0.2"/>
    <row r="855" ht="13.7" customHeight="1" x14ac:dyDescent="0.2"/>
    <row r="856" ht="13.7" customHeight="1" x14ac:dyDescent="0.2"/>
    <row r="857" ht="13.7" customHeight="1" x14ac:dyDescent="0.2"/>
    <row r="858" ht="13.7" customHeight="1" x14ac:dyDescent="0.2"/>
    <row r="859" ht="13.7" customHeight="1" x14ac:dyDescent="0.2"/>
    <row r="860" ht="13.7" customHeight="1" x14ac:dyDescent="0.2"/>
    <row r="861" ht="13.7" customHeight="1" x14ac:dyDescent="0.2"/>
    <row r="862" ht="13.7" customHeight="1" x14ac:dyDescent="0.2"/>
    <row r="863" ht="13.7" customHeight="1" x14ac:dyDescent="0.2"/>
    <row r="864" ht="13.7" customHeight="1" x14ac:dyDescent="0.2"/>
    <row r="865" ht="13.7" customHeight="1" x14ac:dyDescent="0.2"/>
    <row r="866" ht="13.7" customHeight="1" x14ac:dyDescent="0.2"/>
    <row r="867" ht="13.7" customHeight="1" x14ac:dyDescent="0.2"/>
    <row r="868" ht="13.7" customHeight="1" x14ac:dyDescent="0.2"/>
    <row r="869" ht="13.7" customHeight="1" x14ac:dyDescent="0.2"/>
    <row r="870" ht="13.7" customHeight="1" x14ac:dyDescent="0.2"/>
    <row r="871" ht="13.7" customHeight="1" x14ac:dyDescent="0.2"/>
    <row r="872" ht="13.7" customHeight="1" x14ac:dyDescent="0.2"/>
    <row r="873" ht="13.7" customHeight="1" x14ac:dyDescent="0.2"/>
    <row r="874" ht="13.7" customHeight="1" x14ac:dyDescent="0.2"/>
    <row r="875" ht="13.7" customHeight="1" x14ac:dyDescent="0.2"/>
    <row r="876" ht="13.7" customHeight="1" x14ac:dyDescent="0.2"/>
    <row r="877" ht="13.7" customHeight="1" x14ac:dyDescent="0.2"/>
    <row r="878" ht="13.7" customHeight="1" x14ac:dyDescent="0.2"/>
    <row r="879" ht="13.7" customHeight="1" x14ac:dyDescent="0.2"/>
    <row r="880" ht="13.7" customHeight="1" x14ac:dyDescent="0.2"/>
    <row r="881" ht="13.7" customHeight="1" x14ac:dyDescent="0.2"/>
    <row r="882" ht="13.7" customHeight="1" x14ac:dyDescent="0.2"/>
    <row r="883" ht="13.7" customHeight="1" x14ac:dyDescent="0.2"/>
    <row r="884" ht="13.7" customHeight="1" x14ac:dyDescent="0.2"/>
    <row r="885" ht="13.7" customHeight="1" x14ac:dyDescent="0.2"/>
    <row r="886" ht="13.7" customHeight="1" x14ac:dyDescent="0.2"/>
    <row r="887" ht="13.7" customHeight="1" x14ac:dyDescent="0.2"/>
    <row r="888" ht="13.7" customHeight="1" x14ac:dyDescent="0.2"/>
    <row r="889" ht="13.7" customHeight="1" x14ac:dyDescent="0.2"/>
    <row r="890" ht="13.7" customHeight="1" x14ac:dyDescent="0.2"/>
    <row r="891" ht="13.7" customHeight="1" x14ac:dyDescent="0.2"/>
    <row r="892" ht="13.7" customHeight="1" x14ac:dyDescent="0.2"/>
    <row r="893" ht="13.7" customHeight="1" x14ac:dyDescent="0.2"/>
    <row r="894" ht="13.7" customHeight="1" x14ac:dyDescent="0.2"/>
    <row r="895" ht="13.7" customHeight="1" x14ac:dyDescent="0.2"/>
    <row r="896" ht="13.7" customHeight="1" x14ac:dyDescent="0.2"/>
    <row r="897" ht="13.7" customHeight="1" x14ac:dyDescent="0.2"/>
    <row r="898" ht="13.7" customHeight="1" x14ac:dyDescent="0.2"/>
    <row r="899" ht="13.7" customHeight="1" x14ac:dyDescent="0.2"/>
    <row r="900" ht="13.7" customHeight="1" x14ac:dyDescent="0.2"/>
    <row r="901" ht="13.7" customHeight="1" x14ac:dyDescent="0.2"/>
    <row r="902" ht="13.7" customHeight="1" x14ac:dyDescent="0.2"/>
    <row r="903" ht="13.7" customHeight="1" x14ac:dyDescent="0.2"/>
    <row r="904" ht="13.7" customHeight="1" x14ac:dyDescent="0.2"/>
    <row r="905" ht="13.7" customHeight="1" x14ac:dyDescent="0.2"/>
    <row r="906" ht="13.7" customHeight="1" x14ac:dyDescent="0.2"/>
    <row r="907" ht="13.7" customHeight="1" x14ac:dyDescent="0.2"/>
    <row r="908" ht="13.7" customHeight="1" x14ac:dyDescent="0.2"/>
    <row r="909" ht="13.7" customHeight="1" x14ac:dyDescent="0.2"/>
    <row r="910" ht="13.7" customHeight="1" x14ac:dyDescent="0.2"/>
    <row r="911" ht="13.7" customHeight="1" x14ac:dyDescent="0.2"/>
    <row r="912" ht="13.7" customHeight="1" x14ac:dyDescent="0.2"/>
    <row r="913" ht="13.7" customHeight="1" x14ac:dyDescent="0.2"/>
    <row r="914" ht="13.7" customHeight="1" x14ac:dyDescent="0.2"/>
    <row r="915" ht="13.7" customHeight="1" x14ac:dyDescent="0.2"/>
    <row r="916" ht="13.7" customHeight="1" x14ac:dyDescent="0.2"/>
    <row r="917" ht="13.7" customHeight="1" x14ac:dyDescent="0.2"/>
    <row r="918" ht="13.7" customHeight="1" x14ac:dyDescent="0.2"/>
    <row r="919" ht="13.7" customHeight="1" x14ac:dyDescent="0.2"/>
    <row r="920" ht="13.7" customHeight="1" x14ac:dyDescent="0.2"/>
    <row r="921" ht="13.7" customHeight="1" x14ac:dyDescent="0.2"/>
    <row r="922" ht="13.7" customHeight="1" x14ac:dyDescent="0.2"/>
    <row r="923" ht="13.7" customHeight="1" x14ac:dyDescent="0.2"/>
    <row r="924" ht="13.7" customHeight="1" x14ac:dyDescent="0.2"/>
    <row r="925" ht="13.7" customHeight="1" x14ac:dyDescent="0.2"/>
    <row r="926" ht="13.7" customHeight="1" x14ac:dyDescent="0.2"/>
    <row r="927" ht="13.7" customHeight="1" x14ac:dyDescent="0.2"/>
    <row r="928" ht="13.7" customHeight="1" x14ac:dyDescent="0.2"/>
    <row r="929" ht="13.7" customHeight="1" x14ac:dyDescent="0.2"/>
    <row r="930" ht="13.7" customHeight="1" x14ac:dyDescent="0.2"/>
    <row r="931" ht="13.7" customHeight="1" x14ac:dyDescent="0.2"/>
    <row r="932" ht="13.7" customHeight="1" x14ac:dyDescent="0.2"/>
    <row r="933" ht="13.7" customHeight="1" x14ac:dyDescent="0.2"/>
    <row r="934" ht="13.7" customHeight="1" x14ac:dyDescent="0.2"/>
    <row r="935" ht="13.7" customHeight="1" x14ac:dyDescent="0.2"/>
    <row r="936" ht="13.7" customHeight="1" x14ac:dyDescent="0.2"/>
    <row r="937" ht="13.7" customHeight="1" x14ac:dyDescent="0.2"/>
    <row r="938" ht="13.7" customHeight="1" x14ac:dyDescent="0.2"/>
    <row r="939" ht="13.7" customHeight="1" x14ac:dyDescent="0.2"/>
    <row r="940" ht="13.7" customHeight="1" x14ac:dyDescent="0.2"/>
    <row r="941" ht="13.7" customHeight="1" x14ac:dyDescent="0.2"/>
    <row r="942" ht="13.7" customHeight="1" x14ac:dyDescent="0.2"/>
    <row r="943" ht="13.7" customHeight="1" x14ac:dyDescent="0.2"/>
    <row r="944" ht="13.7" customHeight="1" x14ac:dyDescent="0.2"/>
    <row r="945" ht="13.7" customHeight="1" x14ac:dyDescent="0.2"/>
    <row r="946" ht="13.7" customHeight="1" x14ac:dyDescent="0.2"/>
    <row r="947" ht="13.7" customHeight="1" x14ac:dyDescent="0.2"/>
    <row r="948" ht="13.7" customHeight="1" x14ac:dyDescent="0.2"/>
    <row r="949" ht="13.7" customHeight="1" x14ac:dyDescent="0.2"/>
    <row r="950" ht="13.7" customHeight="1" x14ac:dyDescent="0.2"/>
    <row r="951" ht="13.7" customHeight="1" x14ac:dyDescent="0.2"/>
    <row r="952" ht="13.7" customHeight="1" x14ac:dyDescent="0.2"/>
    <row r="953" ht="13.7" customHeight="1" x14ac:dyDescent="0.2"/>
    <row r="954" ht="13.7" customHeight="1" x14ac:dyDescent="0.2"/>
    <row r="955" ht="13.7" customHeight="1" x14ac:dyDescent="0.2"/>
    <row r="956" ht="13.7" customHeight="1" x14ac:dyDescent="0.2"/>
    <row r="957" ht="13.7" customHeight="1" x14ac:dyDescent="0.2"/>
    <row r="958" ht="13.7" customHeight="1" x14ac:dyDescent="0.2"/>
    <row r="959" ht="13.7" customHeight="1" x14ac:dyDescent="0.2"/>
    <row r="960" ht="13.7" customHeight="1" x14ac:dyDescent="0.2"/>
    <row r="961" ht="13.7" customHeight="1" x14ac:dyDescent="0.2"/>
    <row r="962" ht="13.7" customHeight="1" x14ac:dyDescent="0.2"/>
    <row r="963" ht="13.7" customHeight="1" x14ac:dyDescent="0.2"/>
    <row r="964" ht="13.7" customHeight="1" x14ac:dyDescent="0.2"/>
    <row r="965" ht="13.7" customHeight="1" x14ac:dyDescent="0.2"/>
    <row r="966" ht="13.7" customHeight="1" x14ac:dyDescent="0.2"/>
    <row r="967" ht="13.7" customHeight="1" x14ac:dyDescent="0.2"/>
    <row r="968" ht="13.7" customHeight="1" x14ac:dyDescent="0.2"/>
    <row r="969" ht="13.7" customHeight="1" x14ac:dyDescent="0.2"/>
    <row r="970" ht="13.7" customHeight="1" x14ac:dyDescent="0.2"/>
    <row r="971" ht="13.7" customHeight="1" x14ac:dyDescent="0.2"/>
    <row r="972" ht="13.7" customHeight="1" x14ac:dyDescent="0.2"/>
    <row r="973" ht="13.7" customHeight="1" x14ac:dyDescent="0.2"/>
    <row r="974" ht="13.7" customHeight="1" x14ac:dyDescent="0.2"/>
    <row r="975" ht="13.7" customHeight="1" x14ac:dyDescent="0.2"/>
    <row r="976" ht="13.7" customHeight="1" x14ac:dyDescent="0.2"/>
    <row r="977" ht="13.7" customHeight="1" x14ac:dyDescent="0.2"/>
    <row r="978" ht="13.7" customHeight="1" x14ac:dyDescent="0.2"/>
    <row r="979" ht="13.7" customHeight="1" x14ac:dyDescent="0.2"/>
    <row r="980" ht="13.7" customHeight="1" x14ac:dyDescent="0.2"/>
    <row r="981" ht="13.7" customHeight="1" x14ac:dyDescent="0.2"/>
    <row r="982" ht="13.7" customHeight="1" x14ac:dyDescent="0.2"/>
    <row r="983" ht="13.7" customHeight="1" x14ac:dyDescent="0.2"/>
    <row r="984" ht="13.7" customHeight="1" x14ac:dyDescent="0.2"/>
    <row r="985" ht="13.7" customHeight="1" x14ac:dyDescent="0.2"/>
    <row r="986" ht="13.7" customHeight="1" x14ac:dyDescent="0.2"/>
    <row r="987" ht="13.7" customHeight="1" x14ac:dyDescent="0.2"/>
    <row r="988" ht="13.7" customHeight="1" x14ac:dyDescent="0.2"/>
    <row r="989" ht="13.7" customHeight="1" x14ac:dyDescent="0.2"/>
    <row r="990" ht="13.7" customHeight="1" x14ac:dyDescent="0.2"/>
    <row r="991" ht="13.7" customHeight="1" x14ac:dyDescent="0.2"/>
    <row r="992" ht="13.7" customHeight="1" x14ac:dyDescent="0.2"/>
    <row r="993" ht="13.7" customHeight="1" x14ac:dyDescent="0.2"/>
    <row r="994" ht="13.7" customHeight="1" x14ac:dyDescent="0.2"/>
    <row r="995" ht="13.7" customHeight="1" x14ac:dyDescent="0.2"/>
    <row r="996" ht="13.7" customHeight="1" x14ac:dyDescent="0.2"/>
    <row r="997" ht="13.7" customHeight="1" x14ac:dyDescent="0.2"/>
    <row r="998" ht="13.7" customHeight="1" x14ac:dyDescent="0.2"/>
    <row r="999" ht="13.7" customHeight="1" x14ac:dyDescent="0.2"/>
    <row r="1000" ht="13.7" customHeight="1" x14ac:dyDescent="0.2"/>
  </sheetData>
  <mergeCells count="2">
    <mergeCell ref="B2:H2"/>
    <mergeCell ref="B21:H21"/>
  </mergeCells>
  <dataValidations count="1">
    <dataValidation type="list" allowBlank="1" showErrorMessage="1" sqref="E4:E18 E23:E37" xr:uid="{00000000-0002-0000-0400-000000000000}">
      <formula1>"AP1,AP2,AP3,AP4,AP5,AP6,AP7,AP8,AP9,AP10"</formula1>
    </dataValidation>
  </dataValidations>
  <pageMargins left="0.7" right="0.7"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Gesamt</vt:lpstr>
      <vt:lpstr>Arbeitspakete</vt:lpstr>
      <vt:lpstr>Personal intern</vt:lpstr>
      <vt:lpstr>Personal extern</vt:lpstr>
      <vt:lpstr>Sachkosten</vt:lpstr>
      <vt:lpstr>Gesamt!Druckbereich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Margot Prinz</dc:creator>
  <cp:lastModifiedBy>SCHÖGGL Astrid</cp:lastModifiedBy>
  <cp:lastPrinted>2019-08-12T08:06:20Z</cp:lastPrinted>
  <dcterms:created xsi:type="dcterms:W3CDTF">2019-06-25T10:21:06Z</dcterms:created>
  <dcterms:modified xsi:type="dcterms:W3CDTF">2022-04-04T14:13:32Z</dcterms:modified>
</cp:coreProperties>
</file>